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uab.sharepoint.com/sites/UISAD377/Documentos compartidos/General/TERCER CICLE/MUF/CALENDARI/2627/"/>
    </mc:Choice>
  </mc:AlternateContent>
  <xr:revisionPtr revIDLastSave="0" documentId="8_{9734381D-53B3-4ECD-B6E0-FED8DB53AF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1" sheetId="1" r:id="rId1"/>
    <sheet name="Full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0" i="1" l="1"/>
  <c r="L83" i="1"/>
  <c r="F31" i="1"/>
  <c r="F26" i="1"/>
  <c r="F139" i="1"/>
  <c r="F132" i="1"/>
  <c r="F157" i="1"/>
  <c r="L156" i="1"/>
  <c r="M156" i="1" s="1"/>
  <c r="G156" i="1"/>
  <c r="F146" i="1"/>
  <c r="L152" i="1"/>
  <c r="G63" i="1" l="1"/>
  <c r="F64" i="1"/>
  <c r="G64" i="1" s="1"/>
  <c r="L128" i="1"/>
  <c r="G127" i="1"/>
  <c r="G126" i="1"/>
  <c r="G93" i="1"/>
  <c r="G41" i="1"/>
  <c r="F40" i="1"/>
  <c r="F13" i="1"/>
  <c r="L12" i="1"/>
  <c r="L11" i="1"/>
  <c r="M9" i="1" l="1"/>
  <c r="L40" i="1"/>
  <c r="L41" i="1"/>
  <c r="L122" i="1"/>
  <c r="L123" i="1"/>
  <c r="M123" i="1" s="1"/>
  <c r="L125" i="1"/>
  <c r="F162" i="1" l="1"/>
  <c r="G162" i="1" s="1"/>
  <c r="G161" i="1"/>
  <c r="L157" i="1"/>
  <c r="L145" i="1" l="1"/>
  <c r="L73" i="1" l="1"/>
  <c r="M73" i="1" s="1"/>
  <c r="L138" i="1" l="1"/>
  <c r="M138" i="1" s="1"/>
  <c r="M139" i="1" s="1"/>
  <c r="F52" i="1" l="1"/>
  <c r="F53" i="1" s="1"/>
  <c r="F54" i="1" s="1"/>
  <c r="F71" i="1"/>
  <c r="G71" i="1" s="1"/>
  <c r="L74" i="1"/>
  <c r="L72" i="1"/>
  <c r="M68" i="1"/>
  <c r="M69" i="1" s="1"/>
  <c r="M66" i="1"/>
  <c r="F68" i="1"/>
  <c r="L65" i="1"/>
  <c r="L11" i="2"/>
  <c r="L10" i="2"/>
  <c r="M6" i="2"/>
  <c r="M7" i="2" s="1"/>
  <c r="L4" i="2"/>
  <c r="M4" i="2" s="1"/>
  <c r="F4" i="2"/>
  <c r="F5" i="2" s="1"/>
  <c r="L3" i="2"/>
  <c r="G3" i="2"/>
  <c r="F1" i="2"/>
  <c r="G1" i="2" s="1"/>
  <c r="M10" i="2" l="1"/>
  <c r="M72" i="1"/>
  <c r="M74" i="1" s="1"/>
  <c r="G70" i="1"/>
  <c r="F2" i="2"/>
  <c r="G2" i="2" s="1"/>
  <c r="M11" i="2"/>
  <c r="F6" i="2"/>
  <c r="G5" i="2"/>
  <c r="G4" i="2"/>
  <c r="L166" i="1"/>
  <c r="L171" i="1"/>
  <c r="L158" i="1"/>
  <c r="L160" i="1"/>
  <c r="M160" i="1" s="1"/>
  <c r="L173" i="1"/>
  <c r="L172" i="1"/>
  <c r="L167" i="1"/>
  <c r="M167" i="1" s="1"/>
  <c r="L164" i="1"/>
  <c r="L163" i="1"/>
  <c r="L159" i="1"/>
  <c r="L150" i="1"/>
  <c r="F150" i="1"/>
  <c r="G149" i="1"/>
  <c r="G146" i="1" l="1"/>
  <c r="F87" i="1"/>
  <c r="G86" i="1"/>
  <c r="G6" i="2"/>
  <c r="F7" i="2"/>
  <c r="G150" i="1"/>
  <c r="G87" i="1" l="1"/>
  <c r="F88" i="1"/>
  <c r="F8" i="2"/>
  <c r="G7" i="2"/>
  <c r="G88" i="1" l="1"/>
  <c r="F89" i="1"/>
  <c r="F9" i="2"/>
  <c r="G8" i="2"/>
  <c r="F90" i="1" l="1"/>
  <c r="G90" i="1" s="1"/>
  <c r="G89" i="1"/>
  <c r="F10" i="2"/>
  <c r="G9" i="2"/>
  <c r="F148" i="1"/>
  <c r="G147" i="1"/>
  <c r="G10" i="2" l="1"/>
  <c r="F11" i="2"/>
  <c r="G11" i="2" s="1"/>
  <c r="G148" i="1"/>
  <c r="G153" i="1" l="1"/>
  <c r="F155" i="1" l="1"/>
  <c r="G154" i="1"/>
  <c r="G155" i="1" l="1"/>
  <c r="F165" i="1" l="1"/>
  <c r="F166" i="1" l="1"/>
  <c r="F169" i="1" l="1"/>
  <c r="G168" i="1"/>
  <c r="G169" i="1" l="1"/>
  <c r="F172" i="1" l="1"/>
  <c r="L136" i="1" l="1"/>
  <c r="L135" i="1"/>
  <c r="M135" i="1" s="1"/>
  <c r="L132" i="1"/>
  <c r="M131" i="1"/>
  <c r="L130" i="1"/>
  <c r="L129" i="1"/>
  <c r="M129" i="1" s="1"/>
  <c r="L121" i="1"/>
  <c r="M121" i="1" s="1"/>
  <c r="L117" i="1"/>
  <c r="L115" i="1"/>
  <c r="L111" i="1"/>
  <c r="F111" i="1"/>
  <c r="F112" i="1" s="1"/>
  <c r="L110" i="1"/>
  <c r="M110" i="1" s="1"/>
  <c r="G110" i="1"/>
  <c r="F96" i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L82" i="1"/>
  <c r="L81" i="1"/>
  <c r="L75" i="1"/>
  <c r="L90" i="1"/>
  <c r="L89" i="1"/>
  <c r="M89" i="1" s="1"/>
  <c r="M86" i="1"/>
  <c r="L62" i="1"/>
  <c r="G62" i="1"/>
  <c r="L61" i="1"/>
  <c r="L60" i="1"/>
  <c r="L59" i="1"/>
  <c r="M59" i="1" s="1"/>
  <c r="F59" i="1"/>
  <c r="G59" i="1" s="1"/>
  <c r="L58" i="1"/>
  <c r="G58" i="1"/>
  <c r="L54" i="1"/>
  <c r="L53" i="1"/>
  <c r="L52" i="1"/>
  <c r="L51" i="1"/>
  <c r="L47" i="1"/>
  <c r="L46" i="1"/>
  <c r="L45" i="1"/>
  <c r="L44" i="1"/>
  <c r="M44" i="1" s="1"/>
  <c r="L39" i="1"/>
  <c r="L38" i="1"/>
  <c r="L37" i="1"/>
  <c r="L34" i="1"/>
  <c r="L33" i="1"/>
  <c r="L32" i="1"/>
  <c r="L31" i="1"/>
  <c r="M31" i="1" s="1"/>
  <c r="L19" i="1"/>
  <c r="G19" i="1"/>
  <c r="L18" i="1"/>
  <c r="L17" i="1"/>
  <c r="L16" i="1"/>
  <c r="F15" i="1"/>
  <c r="F16" i="1" s="1"/>
  <c r="G14" i="1"/>
  <c r="L13" i="1"/>
  <c r="M13" i="1" s="1"/>
  <c r="L10" i="1"/>
  <c r="F8" i="1"/>
  <c r="F11" i="1" s="1"/>
  <c r="L3" i="1"/>
  <c r="G7" i="1"/>
  <c r="F4" i="1"/>
  <c r="F5" i="1" s="1"/>
  <c r="G3" i="1"/>
  <c r="G2" i="1"/>
  <c r="G78" i="1" l="1"/>
  <c r="G16" i="1"/>
  <c r="F17" i="1"/>
  <c r="F18" i="1" s="1"/>
  <c r="G18" i="1" s="1"/>
  <c r="M45" i="1"/>
  <c r="M46" i="1" s="1"/>
  <c r="M52" i="1"/>
  <c r="M53" i="1" s="1"/>
  <c r="M54" i="1" s="1"/>
  <c r="M16" i="1"/>
  <c r="M17" i="1" s="1"/>
  <c r="M18" i="1" s="1"/>
  <c r="M19" i="1" s="1"/>
  <c r="M37" i="1"/>
  <c r="M38" i="1" s="1"/>
  <c r="G8" i="1"/>
  <c r="G5" i="1"/>
  <c r="F6" i="1"/>
  <c r="G6" i="1" s="1"/>
  <c r="M90" i="1"/>
  <c r="G4" i="1"/>
  <c r="M81" i="1"/>
  <c r="M82" i="1" s="1"/>
  <c r="M10" i="1"/>
  <c r="M11" i="1" s="1"/>
  <c r="M12" i="1" s="1"/>
  <c r="M32" i="1"/>
  <c r="M33" i="1" s="1"/>
  <c r="F32" i="1"/>
  <c r="M130" i="1"/>
  <c r="M111" i="1"/>
  <c r="M114" i="1" s="1"/>
  <c r="M115" i="1" s="1"/>
  <c r="M116" i="1" s="1"/>
  <c r="G11" i="1"/>
  <c r="G13" i="1"/>
  <c r="M60" i="1"/>
  <c r="M61" i="1" s="1"/>
  <c r="M136" i="1"/>
  <c r="F60" i="1"/>
  <c r="G10" i="1"/>
  <c r="G111" i="1"/>
  <c r="G15" i="1"/>
  <c r="F47" i="1"/>
  <c r="G17" i="1" l="1"/>
  <c r="F33" i="1"/>
  <c r="M117" i="1"/>
  <c r="F48" i="1"/>
  <c r="F61" i="1"/>
  <c r="G61" i="1" s="1"/>
  <c r="G60" i="1"/>
  <c r="F92" i="1" l="1"/>
  <c r="G33" i="1"/>
  <c r="F34" i="1"/>
  <c r="F35" i="1" s="1"/>
  <c r="G113" i="1"/>
  <c r="G34" i="1" l="1"/>
  <c r="G112" i="1"/>
  <c r="F117" i="1" l="1"/>
  <c r="F36" i="1" l="1"/>
  <c r="F37" i="1" s="1"/>
  <c r="G37" i="1" s="1"/>
  <c r="G35" i="1"/>
  <c r="G36" i="1" l="1"/>
  <c r="F122" i="1"/>
  <c r="F120" i="1" l="1"/>
  <c r="G119" i="1"/>
  <c r="G120" i="1" l="1"/>
  <c r="F136" i="1" l="1"/>
  <c r="F137" i="1" s="1"/>
  <c r="F141" i="1" l="1"/>
  <c r="F134" i="1" l="1"/>
</calcChain>
</file>

<file path=xl/sharedStrings.xml><?xml version="1.0" encoding="utf-8"?>
<sst xmlns="http://schemas.openxmlformats.org/spreadsheetml/2006/main" count="752" uniqueCount="289">
  <si>
    <t>Módulo</t>
  </si>
  <si>
    <t>Coord.</t>
  </si>
  <si>
    <t>N semana</t>
  </si>
  <si>
    <t>Asignatura</t>
  </si>
  <si>
    <t>Profesor Responsable</t>
  </si>
  <si>
    <t>Fecha</t>
  </si>
  <si>
    <t xml:space="preserve"> d Semana</t>
  </si>
  <si>
    <t>H INI</t>
  </si>
  <si>
    <t>H FIN</t>
  </si>
  <si>
    <t>Localización</t>
  </si>
  <si>
    <t>Profesores (Centro) [ver acrónimos]</t>
  </si>
  <si>
    <t>h/d</t>
  </si>
  <si>
    <t>Horas ac.</t>
  </si>
  <si>
    <t>Tema</t>
  </si>
  <si>
    <t>OBSERVACIONS</t>
  </si>
  <si>
    <t>PRESENTACIÓN</t>
  </si>
  <si>
    <t xml:space="preserve"> </t>
  </si>
  <si>
    <t>15:00</t>
  </si>
  <si>
    <t>Seminari 2 PB. UD Sant Pau-Barcelona</t>
  </si>
  <si>
    <t>Francesc Jiménez (UAB-DFTT) / Antònia Agustí (UAB-DFTT+ HUVH-SFC + FICF)</t>
  </si>
  <si>
    <t>Presentación del Máster / Información sobre las prácticas curriculares</t>
  </si>
  <si>
    <t>1. FARMACOLOGÍA BÁSICA AVANZADA (Codi assignatura Sigm@ 42359)</t>
  </si>
  <si>
    <t>Francesc Jiménez</t>
  </si>
  <si>
    <t>Caridad Pontes (UAB-DFTT + HUSCSP-CIM + HUSCSP-SECSP)</t>
  </si>
  <si>
    <t>Conceptos generales. Absorción y vías de administración. Distribución, metabolismo y excreción.</t>
  </si>
  <si>
    <t xml:space="preserve"> Cálculo de posologías. Interacciones farmacocinéticas</t>
  </si>
  <si>
    <t>–</t>
  </si>
  <si>
    <t>Fiesta de la Mercè, patrona de Barcelona</t>
  </si>
  <si>
    <t>Farmacocinética</t>
  </si>
  <si>
    <t>Caridad Pontes</t>
  </si>
  <si>
    <t>No hi ha classe programada</t>
  </si>
  <si>
    <t>No hay clase programada</t>
  </si>
  <si>
    <t xml:space="preserve"> (3 ECTS = 24 h presenciales)</t>
  </si>
  <si>
    <t>L</t>
  </si>
  <si>
    <t>Variabilidad farmacocinética y monitorización de niveles de fármacos. Farmacogenética.</t>
  </si>
  <si>
    <t>Gerard Ronda (HUSCSP-IR)</t>
  </si>
  <si>
    <t>Aplicación de la farmacocinética a la investigación y el desarrollo de medicamentos. Estudios farmacocinéticos.</t>
  </si>
  <si>
    <t>Aplicación de la farmacocinética a la práctica clínica. Variabilidad y farmacogenética. Monitorización de niveles plasmáticos</t>
  </si>
  <si>
    <t>J</t>
  </si>
  <si>
    <t>Prueba de evaluación</t>
  </si>
  <si>
    <t>Aula M4/001. UD Ciències Mèdiques Bàsiques-Bellaterra</t>
  </si>
  <si>
    <r>
      <t>Francesc Jiménez (UAB-DFTT)</t>
    </r>
    <r>
      <rPr>
        <b/>
        <sz val="12"/>
        <color rgb="FFFF0000"/>
        <rFont val="Aptos Narrow"/>
        <family val="2"/>
      </rPr>
      <t xml:space="preserve"> (1 h.)</t>
    </r>
    <r>
      <rPr>
        <b/>
        <sz val="12"/>
        <color theme="1"/>
        <rFont val="Aptos Narrow"/>
        <family val="2"/>
      </rPr>
      <t xml:space="preserve"> / Marcel Jiménez </t>
    </r>
    <r>
      <rPr>
        <b/>
        <sz val="12"/>
        <color rgb="FFFF0000"/>
        <rFont val="Aptos Narrow"/>
        <family val="2"/>
      </rPr>
      <t>(2 h.)</t>
    </r>
    <r>
      <rPr>
        <b/>
        <sz val="12"/>
        <color theme="1"/>
        <rFont val="Aptos Narrow"/>
        <family val="2"/>
      </rPr>
      <t xml:space="preserve"> (UAB-DBCFI)</t>
    </r>
  </si>
  <si>
    <t>Presentación de la asignatura / Introducción a la Farmacodinamia</t>
  </si>
  <si>
    <t>Farmacodinámica</t>
  </si>
  <si>
    <t xml:space="preserve">Aula M0/127.11 Aula docent SID (Aules informàtiques). UD Ciències Mèdiques Bàsiques-Bellaterra </t>
  </si>
  <si>
    <t>Francesc Jiménez (UAB-DFTT)</t>
  </si>
  <si>
    <t>Farmacodinamia aplicada I</t>
  </si>
  <si>
    <t>Leonardo Pardo (UAB-DPOGMP)</t>
  </si>
  <si>
    <t>Herramientas bioinformáticas para estudiar la estructura de los complejos ligando-receptor</t>
  </si>
  <si>
    <t>Análisis computacional de las interacciones ligando-receptor</t>
  </si>
  <si>
    <t xml:space="preserve">Aula M4/001. UD Ciències Mèdiques Bàsiques-Bellaterra </t>
  </si>
  <si>
    <t>María Llorián (VHIR-DRMU + UAB-DFTT)</t>
  </si>
  <si>
    <t>Receptores acoplados a proteinas G: nuevas perspectivas farmacológicas</t>
  </si>
  <si>
    <t>V</t>
  </si>
  <si>
    <t xml:space="preserve">Aula M3/218. UD Ciències Mèdiques Bàsiques-Bellaterra </t>
  </si>
  <si>
    <t>Farmacodinamia aplicada II</t>
  </si>
  <si>
    <t>S</t>
  </si>
  <si>
    <t>D</t>
  </si>
  <si>
    <t>Fiesta Nacional de España</t>
  </si>
  <si>
    <t>M</t>
  </si>
  <si>
    <t>Montserrat Solé (UAB-DBBM)</t>
  </si>
  <si>
    <t xml:space="preserve">Receptores ionotrópicos  </t>
  </si>
  <si>
    <t>Efectos de los Medicamentos: Respuesta Cínica y Efectos Adversos (0,5 ECTS = 4 h presenciales)</t>
  </si>
  <si>
    <t xml:space="preserve"> Antoni Vallano</t>
  </si>
  <si>
    <t>X</t>
  </si>
  <si>
    <t>Aula 001. Mòdul NORD. Edifici Pavelló Docent - UD VH</t>
  </si>
  <si>
    <t xml:space="preserve"> Antoni Vallano (UAB-DFTT + CSPT-SF + SCS)</t>
  </si>
  <si>
    <t>Respuesta clínica a los fármacos y su medición I Los efectos adversos y su identificación</t>
  </si>
  <si>
    <t>Factores Modificadores de la Respuesta a los Fármacos (0,5 ECTS = 4 h presenciales)</t>
  </si>
  <si>
    <t>Magí Farré</t>
  </si>
  <si>
    <t>Magí Farré  (UAB-DFTT + FC-HUGTiP )</t>
  </si>
  <si>
    <t>Modificadores patológicos de la respuesta a los fármacos</t>
  </si>
  <si>
    <t>Farmacodinámica (continuación)</t>
  </si>
  <si>
    <t xml:space="preserve">Sala de Graus. UD Ciències Mèdiques Bàsiques-Bellaterra </t>
  </si>
  <si>
    <t>Presentación póster científico y evaluación</t>
  </si>
  <si>
    <t>16:00</t>
  </si>
  <si>
    <t xml:space="preserve">Seminari A. Facultat de Veterinària - Bellaterra </t>
  </si>
  <si>
    <t>Alhelí Rodríguez (UAB-DFTT + UAB-SAF-LL) | Armand Sánchez (UAB-DCAA + CRAG)</t>
  </si>
  <si>
    <r>
      <t xml:space="preserve">16:00 Presentación. "Omicamania" </t>
    </r>
    <r>
      <rPr>
        <b/>
        <sz val="12"/>
        <color theme="1"/>
        <rFont val="Aptos Narrow"/>
        <family val="2"/>
      </rPr>
      <t>|</t>
    </r>
    <r>
      <rPr>
        <sz val="12"/>
        <color theme="1"/>
        <rFont val="Aptos Narrow"/>
        <family val="2"/>
      </rPr>
      <t xml:space="preserve"> 16:30 Variación Genética</t>
    </r>
  </si>
  <si>
    <t xml:space="preserve"> Carles Fabregat (ICO-IDIBELL)</t>
  </si>
  <si>
    <t>Medicina personalizada</t>
  </si>
  <si>
    <t xml:space="preserve"> Montserrat Carrascal (LP-CSIC)</t>
  </si>
  <si>
    <t>Métodos de la Proteómica</t>
  </si>
  <si>
    <t>18:00</t>
  </si>
  <si>
    <t>Flor Correa (IRTA + CRESA)</t>
  </si>
  <si>
    <t>Microbioma</t>
  </si>
  <si>
    <t>Farmacolómica</t>
  </si>
  <si>
    <t>(2 ECTS = 16 h presenciales)</t>
  </si>
  <si>
    <t>Alhelí Rodríguez</t>
  </si>
  <si>
    <t>Inmunómica</t>
  </si>
  <si>
    <t>Antoni Barbadilla (UAB-DGM + IBB-UAB)</t>
  </si>
  <si>
    <t xml:space="preserve"> Bioinformática </t>
  </si>
  <si>
    <t>Seminari A. Facultat de Veterinària - Bellaterra</t>
  </si>
  <si>
    <t>Antonio Villaverde (UAB-DGM + IBB-UAB)</t>
  </si>
  <si>
    <t>Nanofarmacología</t>
  </si>
  <si>
    <t>Bárbara Tazón (HD-LDM)</t>
  </si>
  <si>
    <t>Métodos de la Genómica</t>
  </si>
  <si>
    <t>Joan Seoane (UAB-DBBM + VHIO)</t>
  </si>
  <si>
    <t>Investigación Translacional</t>
  </si>
  <si>
    <t>Fiesta del Día de todos Los Santos</t>
  </si>
  <si>
    <t>19:00</t>
  </si>
  <si>
    <t xml:space="preserve"> Rosa M. Antonijoan (UAB-DFTT + HUSCSP-CIM) &amp; Rosa Morros (UAB-DFTT + HUSCSP-CIM)</t>
  </si>
  <si>
    <r>
      <t xml:space="preserve">Presentación </t>
    </r>
    <r>
      <rPr>
        <b/>
        <sz val="12"/>
        <color theme="1"/>
        <rFont val="Aptos Narrow"/>
        <family val="2"/>
      </rPr>
      <t>|</t>
    </r>
    <r>
      <rPr>
        <sz val="12"/>
        <color theme="1"/>
        <rFont val="Aptos Narrow"/>
        <family val="2"/>
      </rPr>
      <t xml:space="preserve"> Fase I</t>
    </r>
  </si>
  <si>
    <t>Fase II</t>
  </si>
  <si>
    <t>Desarrollo de los Fármacos y Regulación del Mercado Farmacéutico</t>
  </si>
  <si>
    <t>Rosa Maria Antonijoan</t>
  </si>
  <si>
    <t>20:00</t>
  </si>
  <si>
    <t>Fase III - Preclínica</t>
  </si>
  <si>
    <t>(3.5 ECTS = 28 h presenciales)</t>
  </si>
  <si>
    <t>Seminari 2 PS. UD Sant Pau-Barcelona</t>
  </si>
  <si>
    <t>Rosa M. Antonijoan (UAB-DFTT + HUSCSP-CIM)</t>
  </si>
  <si>
    <t>Problemática ensayo clínico</t>
  </si>
  <si>
    <t>Farmacolómica (continuación)</t>
  </si>
  <si>
    <t>Alhelí Rodríguez (UAB-DFTT + UAB-SAF-LL)</t>
  </si>
  <si>
    <t>Examen tipo test</t>
  </si>
  <si>
    <t>2. FARMACOLOGIA APLICADA (Codi assignatura Sigm@ 42358)</t>
  </si>
  <si>
    <t>Rosa Morros (UAB-DFTT + HUSCSP-CIM)</t>
  </si>
  <si>
    <t>Fase IV I Efectividad</t>
  </si>
  <si>
    <t>Preparación y discusión del trabajo práctico</t>
  </si>
  <si>
    <t xml:space="preserve">Fernando de Mora (UAB-DFTT) </t>
  </si>
  <si>
    <t>Biosimilares</t>
  </si>
  <si>
    <t>Presentación trabajos</t>
  </si>
  <si>
    <t>Joan-Ramon Laporte (UAB-DFTT)</t>
  </si>
  <si>
    <t>Uso de medicamentos en comunidad. Necesidad evaluación uso. Estrategias para su estudio. Eficacia vs efectividad, de la investigación a la realidad clínica</t>
  </si>
  <si>
    <t>Evaluación Clínica y Epidemiológica de los Medicamentos</t>
  </si>
  <si>
    <t>Mònica Sabaté</t>
  </si>
  <si>
    <t>Mònica Sabaté i Judit Riera (UAB-DFTT+HUVH-SFC)</t>
  </si>
  <si>
    <t>Tipos de estudios epidemiológicos</t>
  </si>
  <si>
    <t>Inma Fuentes (UAB-DFTT + ICS-UCEM) &amp; Antònia Agustí (UAB-DFTT + HUVH-SFC)</t>
  </si>
  <si>
    <t>Estudio de la eficacia de los medicamentos</t>
  </si>
  <si>
    <r>
      <t xml:space="preserve">Glòria Cereza (DS) </t>
    </r>
    <r>
      <rPr>
        <b/>
        <sz val="12"/>
        <color rgb="FFFF0000"/>
        <rFont val="Aptos Narrow"/>
        <family val="2"/>
      </rPr>
      <t>[2 h]</t>
    </r>
    <r>
      <rPr>
        <b/>
        <sz val="12"/>
        <rFont val="Aptos Narrow"/>
        <family val="2"/>
      </rPr>
      <t xml:space="preserve"> &amp; Mònica Sabaté (UAB-DFTT+HUVH-SFC) </t>
    </r>
    <r>
      <rPr>
        <b/>
        <sz val="12"/>
        <color rgb="FFFF0000"/>
        <rFont val="Aptos Narrow"/>
        <family val="2"/>
      </rPr>
      <t>[2h]</t>
    </r>
  </si>
  <si>
    <t>Estudio seguridad  medicamentos. Impacto de los efectos adversos en la población. Relación beneficio / riesgo. Valoración estudios observacionales que evalúan riesgo  medicamentos</t>
  </si>
  <si>
    <t xml:space="preserve">Antònia Agustí (UAB-DFTT+ HUVH-SFC) </t>
  </si>
  <si>
    <t>Estudio del uso de los medicamentos en la práctica clínica</t>
  </si>
  <si>
    <t>Rubén Foj (UAB-DFTT + Lab. Leti)</t>
  </si>
  <si>
    <t xml:space="preserve"> Experimentación in vivo e in vitro: ¿cómo y para qué?
Modelos de enfermedad, k.o. y transgénicos
Cultivo celular y bioensayos. Modelo de asma en ratón, estudios en persona Ejercicio</t>
  </si>
  <si>
    <t>Seminari A. Facultat de Veterinària-Bellaterra</t>
  </si>
  <si>
    <t>Marcel Jiménez (UAB-DBCFI)</t>
  </si>
  <si>
    <t>Electrofisiología.
Fundamentos y metodología.
Ejercicio</t>
  </si>
  <si>
    <t>Técnicas de Laboratorio</t>
  </si>
  <si>
    <t xml:space="preserve">Discusión Ejercicios
Determinación de moléculas I: proteínas </t>
  </si>
  <si>
    <t>(2,5 ECTS = 20 h presenciales)</t>
  </si>
  <si>
    <t>Fernando de Mora</t>
  </si>
  <si>
    <t>Seminari B. Facultat de Veterinària-Bellaterra</t>
  </si>
  <si>
    <t>Alberto Marco (UAB-DSAA)</t>
  </si>
  <si>
    <t>Técnicas en histopatología</t>
  </si>
  <si>
    <r>
      <t xml:space="preserve">Marcel Jiménez </t>
    </r>
    <r>
      <rPr>
        <b/>
        <sz val="12"/>
        <color rgb="FFFF0000"/>
        <rFont val="Aptos Narrow"/>
        <family val="2"/>
      </rPr>
      <t>[2h]</t>
    </r>
    <r>
      <rPr>
        <b/>
        <sz val="12"/>
        <color theme="1"/>
        <rFont val="Aptos Narrow"/>
        <family val="2"/>
      </rPr>
      <t xml:space="preserve"> (UAB-DBCFI) &amp; Rubén Foj </t>
    </r>
    <r>
      <rPr>
        <b/>
        <sz val="12"/>
        <color rgb="FFFF0000"/>
        <rFont val="Aptos Narrow"/>
        <family val="2"/>
      </rPr>
      <t>[1h]</t>
    </r>
    <r>
      <rPr>
        <b/>
        <sz val="12"/>
        <color theme="1"/>
        <rFont val="Aptos Narrow"/>
        <family val="2"/>
      </rPr>
      <t xml:space="preserve"> (UAB-DFTT + Lab. Leti)</t>
    </r>
  </si>
  <si>
    <t>Rigor en publicación de resultados
Discusión ejercicio
Terapia Génica</t>
  </si>
  <si>
    <t>Ejercicio</t>
  </si>
  <si>
    <t>Contexto regulatorio ...</t>
  </si>
  <si>
    <t>Seminario 2 PB. UD Sant Pau-Barcelona</t>
  </si>
  <si>
    <t>El EMA y el AEMPS</t>
  </si>
  <si>
    <t>Rubén Foj (Lab. Leti)</t>
  </si>
  <si>
    <t>Determinación de Moléculas II
Resolución Ejercicio</t>
  </si>
  <si>
    <t>Margarita Arboix (UAB-DFTT + UAB-SAF-LL) &amp; Rosa Morros (UAB-DFTT + HUSCSP-CIM)</t>
  </si>
  <si>
    <t>El Registro de Medicamentos</t>
  </si>
  <si>
    <t>Contexto regulatorio de los estudios para evaluar medicamentos</t>
  </si>
  <si>
    <t>Margarita Arboix</t>
  </si>
  <si>
    <t>5/12/026</t>
  </si>
  <si>
    <t xml:space="preserve">Fiesta del Día de la Constitución Española  </t>
  </si>
  <si>
    <t>Fiesta de La Inmaculada Concepción</t>
  </si>
  <si>
    <r>
      <t>Margarita Arboix (UAB-DFTT + UAB-SAF-LL) &amp;</t>
    </r>
    <r>
      <rPr>
        <b/>
        <sz val="12"/>
        <color rgb="FFFF0000"/>
        <rFont val="Aptos Narrow"/>
        <family val="2"/>
      </rPr>
      <t xml:space="preserve"> </t>
    </r>
    <r>
      <rPr>
        <b/>
        <sz val="12"/>
        <rFont val="Aptos Narrow"/>
        <family val="2"/>
      </rPr>
      <t xml:space="preserve"> &amp; David Sabaté (HIP) </t>
    </r>
  </si>
  <si>
    <t>Peculiaridades del medicamento veterinario</t>
  </si>
  <si>
    <t>Rosa Morros (UAB-DFTT + HUSCSP-CIM )</t>
  </si>
  <si>
    <t>Regulación del desarrollo de medicamentos</t>
  </si>
  <si>
    <t>Exposición de trabajos</t>
  </si>
  <si>
    <t>Ignasi Gich (UAB-DFTT + HUSCSP-CIM + HUSCSP-SECSP)</t>
  </si>
  <si>
    <t>Presentación, definiciones, Estadística Descriptiva</t>
  </si>
  <si>
    <t>Ignasi Gich</t>
  </si>
  <si>
    <t>Estadística Inferencial</t>
  </si>
  <si>
    <t>Bioestadística y Análisis de Datos</t>
  </si>
  <si>
    <t>Relación Bivariante, Estadística Multivariante</t>
  </si>
  <si>
    <r>
      <rPr>
        <sz val="12"/>
        <rFont val="Aptos Narrow"/>
        <family val="2"/>
      </rPr>
      <t>Relación Cuanti vs Cuanti</t>
    </r>
    <r>
      <rPr>
        <sz val="12"/>
        <color theme="1"/>
        <rFont val="Aptos Narrow"/>
        <family val="2"/>
      </rPr>
      <t xml:space="preserve">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Tamaño de la muestra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IC</t>
    </r>
  </si>
  <si>
    <r>
      <t xml:space="preserve">Repaso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Prueba de evaluación y corrección</t>
    </r>
  </si>
  <si>
    <t>Inicio Periodo de Navidad</t>
  </si>
  <si>
    <t>Dia de Navidad</t>
  </si>
  <si>
    <t>Fiesta de San Esteban</t>
  </si>
  <si>
    <t>Año Nuevo</t>
  </si>
  <si>
    <t>Día de Reyes / Final período Navidad</t>
  </si>
  <si>
    <t>3. MÉTODOS DE INVESTIGACIÓN EN FARMACOLOGÍA CLÍNICA  (Codi assignatura Sigm@ 42360)</t>
  </si>
  <si>
    <t>Antònia Agustí</t>
  </si>
  <si>
    <t>Inma Fuentes &amp; Judit Riera (UAB-DFTT + HUVH SFC)</t>
  </si>
  <si>
    <r>
      <t xml:space="preserve">Introducción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Aspectos metodológicos</t>
    </r>
  </si>
  <si>
    <t>Aspectos metodológicos</t>
  </si>
  <si>
    <t>El Ensayo Clínico</t>
  </si>
  <si>
    <t>Inma Fuentes</t>
  </si>
  <si>
    <r>
      <t xml:space="preserve">Limitaciones de los ensayos clínicos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Metaanálisis de ensayos clínicos</t>
    </r>
  </si>
  <si>
    <t>Judit Riera</t>
  </si>
  <si>
    <t>Antoni Vallano  (UAB-DFTT + CSPT-SF + SCS)</t>
  </si>
  <si>
    <r>
      <t xml:space="preserve">Planificación y preparación de un ensayo clínico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Reclutamiento e inclusión | Protocolo del ensayo clínico</t>
    </r>
  </si>
  <si>
    <r>
      <t xml:space="preserve">Procedimientos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Métodos de recogida de información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Calidad de la medida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(CRD)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(PNT)</t>
    </r>
  </si>
  <si>
    <r>
      <t xml:space="preserve">Seguridad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Monitorización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Documentación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Auditorías e inspecciones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Gestión de datos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</t>
    </r>
    <r>
      <rPr>
        <i/>
        <sz val="12"/>
        <rFont val="Aptos Narrow"/>
        <family val="2"/>
      </rPr>
      <t>Medical writing</t>
    </r>
  </si>
  <si>
    <t>Aula 201. Mòdul SUD. Edifici Pavelló Docent -UD VH</t>
  </si>
  <si>
    <t>Glòria Cereza (UAB-DFTT)</t>
  </si>
  <si>
    <r>
      <t xml:space="preserve">Necesidad y métodos de la Farmacovigilancia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Sistemas notificación espontánea</t>
    </r>
  </si>
  <si>
    <t>Mònica Sabaté (UAB-DFTT+ HUVH-SFC)</t>
  </si>
  <si>
    <r>
      <t xml:space="preserve">Estudios de cohortes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Estudios de casos y controles</t>
    </r>
  </si>
  <si>
    <t>Farmacovigiláncia y Estudios de Uso de los Medicamentos</t>
  </si>
  <si>
    <r>
      <t xml:space="preserve">Bases de datos en Farmacovigilancia: ejemplos prácticos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Toma de decisiones en materia de seguridad de medicamentos: el CSMH y el PRAC</t>
    </r>
  </si>
  <si>
    <r>
      <t xml:space="preserve">Antònia Agustí (UAB-DFTT+ HUVH-SFC) </t>
    </r>
    <r>
      <rPr>
        <b/>
        <sz val="12"/>
        <color rgb="FFC00000"/>
        <rFont val="Aptos Narrow"/>
        <family val="2"/>
      </rPr>
      <t>[2h]</t>
    </r>
    <r>
      <rPr>
        <b/>
        <sz val="12"/>
        <color theme="1"/>
        <rFont val="Aptos Narrow"/>
        <family val="2"/>
      </rPr>
      <t xml:space="preserve"> &amp; Immaculada Danés (UAB-DFTT+ HUVH-SFC) </t>
    </r>
    <r>
      <rPr>
        <b/>
        <sz val="12"/>
        <color rgb="FFC00000"/>
        <rFont val="Aptos Narrow"/>
        <family val="2"/>
      </rPr>
      <t>[1h]</t>
    </r>
  </si>
  <si>
    <r>
      <t xml:space="preserve">Introducción estudios utilización medicamentos. Objetivos y tipos de estudios...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Análisis oferta medicamentos. Análisis cuantitativo y cualitativo del consumo de medicamentos</t>
    </r>
  </si>
  <si>
    <r>
      <t xml:space="preserve">Mònica Sabaté (UAB-DFTT + HUVH-SFC) </t>
    </r>
    <r>
      <rPr>
        <b/>
        <sz val="12"/>
        <color rgb="FFC00000"/>
        <rFont val="Aptos Narrow"/>
        <family val="2"/>
      </rPr>
      <t>[2h]</t>
    </r>
    <r>
      <rPr>
        <b/>
        <sz val="12"/>
        <color theme="1"/>
        <rFont val="Aptos Narrow"/>
        <family val="2"/>
      </rPr>
      <t xml:space="preserve"> &amp; Immaculada Danés (UAB-DFTT + HUVH-SFC) </t>
    </r>
    <r>
      <rPr>
        <b/>
        <sz val="12"/>
        <color rgb="FFC00000"/>
        <rFont val="Aptos Narrow"/>
        <family val="2"/>
      </rPr>
      <t>[1h]</t>
    </r>
  </si>
  <si>
    <r>
      <t xml:space="preserve">Actividades evaluación cuantitativa y cualitativa...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Análisis indicación motivada prescripción...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Estudios pauta o esquema terapéutico</t>
    </r>
  </si>
  <si>
    <r>
      <t xml:space="preserve">Antònia Agustí (UAB-DFTT + HUVH-SFC)  </t>
    </r>
    <r>
      <rPr>
        <b/>
        <sz val="12"/>
        <color rgb="FFFF0000"/>
        <rFont val="Aptos Narrow"/>
        <family val="2"/>
      </rPr>
      <t>[3h]</t>
    </r>
    <r>
      <rPr>
        <b/>
        <sz val="12"/>
        <color theme="1"/>
        <rFont val="Aptos Narrow"/>
        <family val="2"/>
      </rPr>
      <t xml:space="preserve"> i Joan-Ramon Laporte (UAB-DFTT)  </t>
    </r>
    <r>
      <rPr>
        <b/>
        <sz val="12"/>
        <color rgb="FFFF0000"/>
        <rFont val="Aptos Narrow"/>
        <family val="2"/>
      </rPr>
      <t>[1h]</t>
    </r>
  </si>
  <si>
    <r>
      <t xml:space="preserve">Actividades sobre los estudios de utilización de... </t>
    </r>
    <r>
      <rPr>
        <b/>
        <sz val="12"/>
        <rFont val="Aptos Narrow"/>
        <family val="2"/>
      </rPr>
      <t xml:space="preserve">| </t>
    </r>
    <r>
      <rPr>
        <sz val="12"/>
        <rFont val="Aptos Narrow"/>
        <family val="2"/>
      </rPr>
      <t xml:space="preserve">Análisis de los factores que condicionan  los hábitos de prescripción y análisis...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Política nacional e internacional de medicamentos</t>
    </r>
  </si>
  <si>
    <t>Farmacología Social y Farmacoeconomía</t>
  </si>
  <si>
    <t>Seminari 2 (2a planta), de la UD Germans Trias i Pujol</t>
  </si>
  <si>
    <r>
      <t>Magí Farré (UAB-DFTT +FC- HUGTP)</t>
    </r>
    <r>
      <rPr>
        <b/>
        <sz val="12"/>
        <color rgb="FFC00000"/>
        <rFont val="Aptos Narrow"/>
        <family val="2"/>
      </rPr>
      <t xml:space="preserve"> [2h]</t>
    </r>
    <r>
      <rPr>
        <b/>
        <sz val="12"/>
        <color theme="1"/>
        <rFont val="Aptos Narrow"/>
        <family val="2"/>
      </rPr>
      <t xml:space="preserve"> &amp; Esther Papaseit (UAB-DFTT +  FC-HUGTP) </t>
    </r>
    <r>
      <rPr>
        <b/>
        <sz val="12"/>
        <color rgb="FFC00000"/>
        <rFont val="Aptos Narrow"/>
        <family val="2"/>
      </rPr>
      <t>[2h]</t>
    </r>
  </si>
  <si>
    <r>
      <t xml:space="preserve">Introducción |  Investigación I |  Investigación II |  Farmacología social </t>
    </r>
    <r>
      <rPr>
        <b/>
        <sz val="12"/>
        <color rgb="FF000000"/>
        <rFont val="Aptos Narrow"/>
        <family val="2"/>
      </rPr>
      <t>|</t>
    </r>
    <r>
      <rPr>
        <sz val="12"/>
        <color rgb="FF000000"/>
        <rFont val="Aptos Narrow"/>
        <family val="2"/>
      </rPr>
      <t xml:space="preserve"> Uso no terapéutico I</t>
    </r>
  </si>
  <si>
    <t>(1 ECTS = 8 h presenciales)</t>
  </si>
  <si>
    <r>
      <t xml:space="preserve">Clara Pérez (UAB-DFTT +  FC-HUGTP) </t>
    </r>
    <r>
      <rPr>
        <b/>
        <sz val="12"/>
        <color rgb="FFC00000"/>
        <rFont val="Aptos Narrow"/>
        <family val="2"/>
      </rPr>
      <t>[2h]</t>
    </r>
    <r>
      <rPr>
        <b/>
        <sz val="12"/>
        <color theme="1"/>
        <rFont val="Aptos Narrow"/>
        <family val="2"/>
      </rPr>
      <t xml:space="preserve"> &amp; Magí Farré  (UAB-DFTT +  FC-HUGTP) </t>
    </r>
    <r>
      <rPr>
        <b/>
        <sz val="12"/>
        <color rgb="FFC00000"/>
        <rFont val="Aptos Narrow"/>
        <family val="2"/>
      </rPr>
      <t>[2,5h]</t>
    </r>
  </si>
  <si>
    <r>
      <t xml:space="preserve">Farmacoeconomía | Investigación III </t>
    </r>
    <r>
      <rPr>
        <b/>
        <sz val="12"/>
        <color rgb="FF000000"/>
        <rFont val="Aptos Narrow"/>
        <family val="2"/>
      </rPr>
      <t>|</t>
    </r>
    <r>
      <rPr>
        <sz val="12"/>
        <color rgb="FF000000"/>
        <rFont val="Aptos Narrow"/>
        <family val="2"/>
      </rPr>
      <t xml:space="preserve"> Uso no terapéutico II | Uso no terapéutico III </t>
    </r>
    <r>
      <rPr>
        <b/>
        <sz val="12"/>
        <color rgb="FF000000"/>
        <rFont val="Aptos Narrow"/>
        <family val="2"/>
      </rPr>
      <t>|</t>
    </r>
    <r>
      <rPr>
        <sz val="12"/>
        <color rgb="FF000000"/>
        <rFont val="Aptos Narrow"/>
        <family val="2"/>
      </rPr>
      <t xml:space="preserve"> Consultas | Tutoría</t>
    </r>
  </si>
  <si>
    <t>Aula 112. Mòdul SUD. Edifici Pavelló Docent- UD VH</t>
  </si>
  <si>
    <t xml:space="preserve">Imma Danés (UAB-DFTT + HUVH SFC) </t>
  </si>
  <si>
    <t>Prescripción razonada de medicamentos</t>
  </si>
  <si>
    <t>Impacto de la Investigación en la Práctica Clínica</t>
  </si>
  <si>
    <t>Imma Danés</t>
  </si>
  <si>
    <t>Selección de medicamentos y Guías de Práctica Clínica</t>
  </si>
  <si>
    <t>Regulación y Aspectos Bioéticos de la Investigación Clínica con Medicamentos</t>
  </si>
  <si>
    <t>Caridad Pontes (UAB-DFTT + CSPT-SF)</t>
  </si>
  <si>
    <t>Planificación y  desarrollo de un ensayo clínico</t>
  </si>
  <si>
    <t>Caridad Pontes  (UAB-DFTT + CSPT-SF)</t>
  </si>
  <si>
    <t>Protocolo del ensayo clínico. Manual del investigador. Métodos de recogida de información</t>
  </si>
  <si>
    <t>Significación estadística. Medida del efecto. Pruebas diagnósticas(1)</t>
  </si>
  <si>
    <t>Estadística Avanzada Aplicada a la Investigación Clínica y Epidemiológica</t>
  </si>
  <si>
    <t>Significación estadística. Medida del efecto. Pruebas diagnósticas (2)</t>
  </si>
  <si>
    <r>
      <t xml:space="preserve">Regresión lineal. Regresión logística. </t>
    </r>
    <r>
      <rPr>
        <i/>
        <sz val="12"/>
        <rFont val="Aptos Narrow"/>
        <family val="2"/>
      </rPr>
      <t>Hazard ratio</t>
    </r>
    <r>
      <rPr>
        <sz val="12"/>
        <rFont val="Aptos Narrow"/>
        <family val="2"/>
      </rPr>
      <t xml:space="preserve"> y </t>
    </r>
    <r>
      <rPr>
        <i/>
        <sz val="12"/>
        <rFont val="Aptos Narrow"/>
        <family val="2"/>
      </rPr>
      <t>Propensity score</t>
    </r>
    <r>
      <rPr>
        <sz val="12"/>
        <rFont val="Aptos Narrow"/>
        <family val="2"/>
      </rPr>
      <t>. Efectividad comparada</t>
    </r>
  </si>
  <si>
    <t>4. MÉTODOS DE INVESTIGACIÓN EN FARMACOLOGÍA PRECLÍNICA  (Codi assignatura Sigm@ 42361)</t>
  </si>
  <si>
    <t>Alhelí  Rodríguez</t>
  </si>
  <si>
    <t xml:space="preserve">Aula Informàtica 3. Facultat de Veterinaria-Bellaterra </t>
  </si>
  <si>
    <t>Josep Maria Cendrós (WELAB)</t>
  </si>
  <si>
    <t>Simulación pK por ordenador</t>
  </si>
  <si>
    <t>Laboratorio V0/114. Facultad de Veterinaria - Bellaterra</t>
  </si>
  <si>
    <t>Carles Cristòfol (UAB-DFTT)</t>
  </si>
  <si>
    <t>Práctica de laboratorio</t>
  </si>
  <si>
    <t>Estudios de Farmacocinética</t>
  </si>
  <si>
    <t>Carles Cristòfol</t>
  </si>
  <si>
    <t>Alejandra Norniella (Stangest)</t>
  </si>
  <si>
    <t>Introducción al módulo. Absorción</t>
  </si>
  <si>
    <t>Gregorio Encina (WELAB)</t>
  </si>
  <si>
    <t>Distribución</t>
  </si>
  <si>
    <t>Metabolismo y excreción</t>
  </si>
  <si>
    <t>Toxicocinética</t>
  </si>
  <si>
    <t>No hi ha classe</t>
  </si>
  <si>
    <t>No hay clase</t>
  </si>
  <si>
    <t>Carles Cristòfol (UAB-DFTT) | Ángel González Wong (UAB-DMPiSP)</t>
  </si>
  <si>
    <r>
      <t xml:space="preserve">Contextualización (CC) </t>
    </r>
    <r>
      <rPr>
        <b/>
        <sz val="12"/>
        <color rgb="FF000000"/>
        <rFont val="Aptos Narrow"/>
        <family val="2"/>
      </rPr>
      <t xml:space="preserve">| </t>
    </r>
    <r>
      <rPr>
        <sz val="12"/>
        <color rgb="FF000000"/>
        <rFont val="Aptos Narrow"/>
        <family val="2"/>
      </rPr>
      <t>Screening de moléculas: automatización y alto rendimiento (JA)</t>
    </r>
  </si>
  <si>
    <t>Estudios de Farmacodinámica</t>
  </si>
  <si>
    <t>Sara Bertobillo (UAB-SGiCE)</t>
  </si>
  <si>
    <t>Cómo elaborar protocolos siguiendo las Buenas Prácticas de Laboratorio</t>
  </si>
  <si>
    <t>Aula M0/127.5 (Seminari de la Biblioteca) UD Ciències Mèdiques Bàsiques-Bellaterra (Facultat de Medicina)</t>
  </si>
  <si>
    <r>
      <t xml:space="preserve">Joaquim Hernández (UAB-DBCFI) </t>
    </r>
    <r>
      <rPr>
        <b/>
        <sz val="12"/>
        <rFont val="Aptos Narrow"/>
        <family val="2"/>
      </rPr>
      <t xml:space="preserve">| Francesc Jimenez (UAB-DFTT) </t>
    </r>
  </si>
  <si>
    <r>
      <t xml:space="preserve">Células madre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Órganos aislados en el estudio de nuevas moléculas </t>
    </r>
  </si>
  <si>
    <t>M0/217-11 - UD Ciències Mèdiques Bàsiques-Bellaterra (Facultat de Medicina)</t>
  </si>
  <si>
    <t>Ángel González Wong (UAB-DMPiSP)</t>
  </si>
  <si>
    <r>
      <t>Niveles de investigación farmacológica I: Diseño de nuevas moléculas. Visita centro de diseño (</t>
    </r>
    <r>
      <rPr>
        <i/>
        <sz val="12"/>
        <rFont val="Aptos Narrow"/>
        <family val="2"/>
      </rPr>
      <t>per silica</t>
    </r>
    <r>
      <rPr>
        <sz val="12"/>
        <rFont val="Aptos Narrow"/>
        <family val="2"/>
      </rPr>
      <t>) Dpto. Bioestadística</t>
    </r>
  </si>
  <si>
    <t>Regulación y Aspectos Bioéticos de la Investigación (1 ECTS = 8 horas presenciales)</t>
  </si>
  <si>
    <t>Vicente Martínez</t>
  </si>
  <si>
    <t>Vicente Martínez (UAB-DBCFI)</t>
  </si>
  <si>
    <t>Requerimientos éticos de la investigacinó en animales. Comités éticos, BPLs y protocolos</t>
  </si>
  <si>
    <t xml:space="preserve">    Anna Pujol Altarriba (UAB-CBATEG) [1,5h] I  Vicente Martínez (UAB-DBCFI) [3 h]</t>
  </si>
  <si>
    <t>Modelos experimentales en animales transgénicos  | Modelos experimentales en animales no transgénicos</t>
  </si>
  <si>
    <t>Lydia Giménez (UAB-DPML) I Carles Cristòfol (UAB-DFTT)</t>
  </si>
  <si>
    <t>Análisis de diferentes tests de comportamiento en ratones I Examen</t>
  </si>
  <si>
    <t>Regulación y Aspectos Bioéticos de la Investigación (continuación)</t>
  </si>
  <si>
    <t>Ética y experimentación animal en la industria farmacéutica</t>
  </si>
  <si>
    <t>David López Ribas (ITC) | Xavier Domingo (URV)</t>
  </si>
  <si>
    <r>
      <t xml:space="preserve">Introducción: Toxicología en el desarrollo de fármacos </t>
    </r>
    <r>
      <rPr>
        <b/>
        <sz val="12"/>
        <rFont val="Aptos Narrow"/>
        <family val="2"/>
      </rPr>
      <t>|</t>
    </r>
    <r>
      <rPr>
        <sz val="12"/>
        <rFont val="Aptos Narrow"/>
        <family val="2"/>
      </rPr>
      <t xml:space="preserve"> Bioinformática y ómicas</t>
    </r>
  </si>
  <si>
    <t>Estudios de Toxicidad</t>
  </si>
  <si>
    <t>Eva Castells</t>
  </si>
  <si>
    <t>(3 ECTS = 24 h presenciales)</t>
  </si>
  <si>
    <t>Ricard Mollà (ALM)</t>
  </si>
  <si>
    <r>
      <t xml:space="preserve">Diseños in vivo: Estadística, aspectos regulatorios... </t>
    </r>
    <r>
      <rPr>
        <b/>
        <sz val="12"/>
        <color rgb="FF000000"/>
        <rFont val="Aptos Narrow"/>
        <family val="2"/>
      </rPr>
      <t>|</t>
    </r>
    <r>
      <rPr>
        <sz val="12"/>
        <color rgb="FF000000"/>
        <rFont val="Aptos Narrow"/>
        <family val="2"/>
      </rPr>
      <t xml:space="preserve"> Tests requeridos</t>
    </r>
  </si>
  <si>
    <t>Lourdes Canut (APR) | José Luís Montero (ALM)</t>
  </si>
  <si>
    <r>
      <t xml:space="preserve">Toxicología de la reproducción y del desarrollo - Farmacología de seguridad I </t>
    </r>
    <r>
      <rPr>
        <b/>
        <sz val="12"/>
        <color rgb="FF000000"/>
        <rFont val="Aptos Narrow"/>
        <family val="2"/>
      </rPr>
      <t>|</t>
    </r>
    <r>
      <rPr>
        <sz val="12"/>
        <color rgb="FF000000"/>
        <rFont val="Aptos Narrow"/>
        <family val="2"/>
      </rPr>
      <t xml:space="preserve"> Farmacología de seguridad II</t>
    </r>
  </si>
  <si>
    <t>Antonio Guzmán (WL)</t>
  </si>
  <si>
    <t>Estudios de genotoxicidad y de carcinogénesis</t>
  </si>
  <si>
    <t xml:space="preserve">Neus Prats (IRB) | Mariona Aulí (ALM) </t>
  </si>
  <si>
    <r>
      <t xml:space="preserve">Estudios de toxicidad </t>
    </r>
    <r>
      <rPr>
        <b/>
        <sz val="12"/>
        <color rgb="FF000000"/>
        <rFont val="Aptos Narrow"/>
        <family val="2"/>
      </rPr>
      <t>|</t>
    </r>
    <r>
      <rPr>
        <sz val="12"/>
        <color rgb="FF000000"/>
        <rFont val="Aptos Narrow"/>
        <family val="2"/>
      </rPr>
      <t xml:space="preserve"> Patología toxicológica - Patología clínica.  Caso práctico </t>
    </r>
  </si>
  <si>
    <t>Laia Navarro (IDAEA-CSIC)</t>
  </si>
  <si>
    <r>
      <t xml:space="preserve">Otros tests de experimentación animal y alternativos </t>
    </r>
    <r>
      <rPr>
        <b/>
        <sz val="12"/>
        <color rgb="FF000000"/>
        <rFont val="Aptos Narrow"/>
        <family val="2"/>
      </rPr>
      <t>|</t>
    </r>
    <r>
      <rPr>
        <sz val="12"/>
        <color rgb="FF000000"/>
        <rFont val="Aptos Narrow"/>
        <family val="2"/>
      </rPr>
      <t xml:space="preserve"> Efectos sobre el medio ambiente. Examen</t>
    </r>
  </si>
  <si>
    <t>Seminari C. Facultat de Veterinària-Bellaterra</t>
  </si>
  <si>
    <t xml:space="preserve"> Experimentación in vivo e in vitro: ¿cómo y para qué?
Modelos de enfermedad, k.o. y transgénicos
Cultivo celular y bioensayos. Modelo de asma en ratón, estudios en persona. Ejercicio</t>
  </si>
  <si>
    <t>M Jiménez (UAB-DBCFI)</t>
  </si>
  <si>
    <t>(2.5 ECTS = 20 h presenciales)</t>
  </si>
  <si>
    <t>F de Mora</t>
  </si>
  <si>
    <t>Rubén Foj (Lab. Leti)  &amp;  Marcel Jiménez (UAB-DBCFI)</t>
  </si>
  <si>
    <t>Rigor en publicación de resultados
Discusión ejercicio
Determinación de moléculas II: Biología Molecular
Ejercicio</t>
  </si>
  <si>
    <t>Determinación de Moléculas II
Resolución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</si>
</sst>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m\-yyyy"/>
    <numFmt numFmtId="165" formatCode="[h]:mm"/>
  </numFmts>
  <fonts count="36">
    <font>
      <sz val="11"/>
      <color theme="1"/>
      <name val="Aptos Narrow"/>
      <family val="2"/>
      <scheme val="minor"/>
    </font>
    <font>
      <b/>
      <sz val="12"/>
      <color rgb="FFFFFF0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b/>
      <sz val="12"/>
      <color rgb="FFC00000"/>
      <name val="Arial"/>
      <family val="2"/>
    </font>
    <font>
      <sz val="12"/>
      <color theme="8"/>
      <name val="Arial"/>
      <family val="2"/>
    </font>
    <font>
      <sz val="12"/>
      <color rgb="FFBFBFBF"/>
      <name val="Arial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color rgb="FF000000"/>
      <name val="Aptos Narrow"/>
      <family val="2"/>
    </font>
    <font>
      <b/>
      <sz val="12"/>
      <name val="Aptos Narrow"/>
      <family val="2"/>
    </font>
    <font>
      <b/>
      <sz val="12"/>
      <color rgb="FFFF0000"/>
      <name val="Aptos Narrow"/>
      <family val="2"/>
    </font>
    <font>
      <sz val="12"/>
      <name val="Aptos Narrow"/>
      <family val="2"/>
    </font>
    <font>
      <sz val="12"/>
      <color theme="0"/>
      <name val="Aptos Narrow"/>
      <family val="2"/>
    </font>
    <font>
      <b/>
      <sz val="12"/>
      <color rgb="FF000000"/>
      <name val="Aptos Narrow"/>
      <family val="2"/>
    </font>
    <font>
      <sz val="12"/>
      <color theme="0" tint="-0.34998626667073579"/>
      <name val="Aptos Narrow"/>
      <family val="2"/>
    </font>
    <font>
      <i/>
      <sz val="12"/>
      <name val="Aptos Narrow"/>
      <family val="2"/>
    </font>
    <font>
      <b/>
      <sz val="12"/>
      <color rgb="FFC00000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  <scheme val="minor"/>
    </font>
    <font>
      <sz val="12"/>
      <color rgb="FFFF0000"/>
      <name val="Aptos Narrow"/>
      <family val="2"/>
    </font>
    <font>
      <b/>
      <sz val="10"/>
      <color theme="1"/>
      <name val="Aptos Narrow"/>
      <family val="2"/>
    </font>
    <font>
      <b/>
      <sz val="10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b/>
      <sz val="10"/>
      <name val="Aptos Narrow"/>
      <family val="2"/>
    </font>
    <font>
      <b/>
      <sz val="11"/>
      <color theme="0"/>
      <name val="Arial"/>
      <family val="2"/>
    </font>
    <font>
      <b/>
      <sz val="11"/>
      <color theme="1"/>
      <name val="Aptos Narrow"/>
      <family val="2"/>
    </font>
    <font>
      <sz val="11"/>
      <color rgb="FF000000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theme="0"/>
        <bgColor rgb="FF808080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theme="9" tint="0.79998168889431442"/>
        <bgColor rgb="FFE2EFD9"/>
      </patternFill>
    </fill>
    <fill>
      <patternFill patternType="solid">
        <fgColor theme="0"/>
        <bgColor rgb="FFE2EFD9"/>
      </patternFill>
    </fill>
    <fill>
      <patternFill patternType="solid">
        <fgColor rgb="FFFF6699"/>
        <bgColor rgb="FFFF6699"/>
      </patternFill>
    </fill>
    <fill>
      <patternFill patternType="solid">
        <fgColor rgb="FFFF99CC"/>
        <bgColor rgb="FFFF99CC"/>
      </patternFill>
    </fill>
    <fill>
      <patternFill patternType="solid">
        <fgColor theme="8" tint="0.79998168889431442"/>
        <bgColor rgb="FFECECEC"/>
      </patternFill>
    </fill>
    <fill>
      <patternFill patternType="solid">
        <fgColor theme="8" tint="0.79998168889431442"/>
        <bgColor rgb="FFE2EFD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ECECEC"/>
      </patternFill>
    </fill>
    <fill>
      <patternFill patternType="solid">
        <fgColor rgb="FFFF0000"/>
        <bgColor rgb="FFECECEC"/>
      </patternFill>
    </fill>
    <fill>
      <patternFill patternType="solid">
        <fgColor theme="9" tint="0.79998168889431442"/>
        <bgColor rgb="FFECECEC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E2EFD9"/>
      </patternFill>
    </fill>
    <fill>
      <patternFill patternType="solid">
        <fgColor rgb="FFE2EFDA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66FF3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33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rgb="FFECECE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7" tint="0.59999389629810485"/>
        <bgColor rgb="FFFFCC99"/>
      </patternFill>
    </fill>
    <fill>
      <patternFill patternType="solid">
        <fgColor rgb="FFFF0000"/>
        <bgColor rgb="FFF2F2F2"/>
      </patternFill>
    </fill>
    <fill>
      <patternFill patternType="solid">
        <fgColor theme="0"/>
        <bgColor rgb="FFF2F2F2"/>
      </patternFill>
    </fill>
    <fill>
      <patternFill patternType="solid">
        <fgColor theme="9" tint="0.79998168889431442"/>
        <bgColor rgb="FFDADADA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FFFF99"/>
      </patternFill>
    </fill>
    <fill>
      <patternFill patternType="solid">
        <fgColor theme="4" tint="0.79998168889431442"/>
        <bgColor rgb="FFECECE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ADADA"/>
      </patternFill>
    </fill>
    <fill>
      <patternFill patternType="solid">
        <fgColor rgb="FFE2EFD9"/>
        <bgColor rgb="FFE2EFD9"/>
      </patternFill>
    </fill>
    <fill>
      <patternFill patternType="solid">
        <fgColor rgb="FF66FF66"/>
        <bgColor indexed="64"/>
      </patternFill>
    </fill>
    <fill>
      <patternFill patternType="solid">
        <fgColor theme="3" tint="0.89999084444715716"/>
        <bgColor rgb="FFECECEC"/>
      </patternFill>
    </fill>
    <fill>
      <patternFill patternType="solid">
        <fgColor theme="3" tint="0.89999084444715716"/>
        <bgColor rgb="FFE2EFD9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ECECEC"/>
      </patternFill>
    </fill>
    <fill>
      <patternFill patternType="solid">
        <fgColor rgb="FFFFFFCC"/>
        <bgColor rgb="FFE2EFD9"/>
      </patternFill>
    </fill>
    <fill>
      <patternFill patternType="solid">
        <fgColor rgb="FFFFFFCC"/>
        <bgColor rgb="FFF2F2F2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ECECEC"/>
      </patternFill>
    </fill>
    <fill>
      <patternFill patternType="solid">
        <fgColor rgb="FFFFFF00"/>
        <bgColor rgb="FFDADADA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rgb="FFF2F2F2"/>
      </patternFill>
    </fill>
    <fill>
      <patternFill patternType="solid">
        <fgColor rgb="FF66FF66"/>
        <bgColor rgb="FFE2EFD9"/>
      </patternFill>
    </fill>
    <fill>
      <patternFill patternType="solid">
        <fgColor rgb="FFFFFF00"/>
        <bgColor rgb="FFE2EFD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E2EFD9"/>
      </patternFill>
    </fill>
    <fill>
      <patternFill patternType="solid">
        <fgColor theme="7" tint="0.59999389629810485"/>
        <bgColor rgb="FFF2F2F2"/>
      </patternFill>
    </fill>
    <fill>
      <patternFill patternType="solid">
        <fgColor theme="7" tint="0.59999389629810485"/>
        <bgColor rgb="FFECECEC"/>
      </patternFill>
    </fill>
    <fill>
      <patternFill patternType="solid">
        <fgColor theme="5" tint="0.59999389629810485"/>
        <bgColor rgb="FFECECEC"/>
      </patternFill>
    </fill>
    <fill>
      <patternFill patternType="solid">
        <fgColor theme="5" tint="0.59999389629810485"/>
        <bgColor rgb="FFE2EFD9"/>
      </patternFill>
    </fill>
    <fill>
      <patternFill patternType="solid">
        <fgColor theme="2" tint="-9.9978637043366805E-2"/>
        <bgColor rgb="FFECECE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E2EFD9"/>
      </patternFill>
    </fill>
    <fill>
      <patternFill patternType="solid">
        <fgColor theme="6" tint="0.39997558519241921"/>
        <bgColor rgb="FFE2EFD9"/>
      </patternFill>
    </fill>
    <fill>
      <patternFill patternType="solid">
        <fgColor theme="8" tint="0.59999389629810485"/>
        <bgColor rgb="FFECECE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F2F2F2"/>
      </patternFill>
    </fill>
    <fill>
      <patternFill patternType="solid">
        <fgColor theme="8" tint="0.59999389629810485"/>
        <bgColor rgb="FFE2EFD9"/>
      </patternFill>
    </fill>
    <fill>
      <patternFill patternType="solid">
        <fgColor theme="8" tint="0.59999389629810485"/>
        <bgColor rgb="FFDADADA"/>
      </patternFill>
    </fill>
    <fill>
      <patternFill patternType="solid">
        <fgColor rgb="FF66FF66"/>
        <bgColor rgb="FFF1C232"/>
      </patternFill>
    </fill>
    <fill>
      <patternFill patternType="solid">
        <fgColor rgb="FF66FF66"/>
        <bgColor rgb="FFFFC000"/>
      </patternFill>
    </fill>
    <fill>
      <patternFill patternType="solid">
        <fgColor rgb="FF66FF66"/>
        <bgColor rgb="FFDADADA"/>
      </patternFill>
    </fill>
    <fill>
      <patternFill patternType="solid">
        <fgColor rgb="FFFFC000"/>
        <bgColor rgb="FFECECEC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rgb="FFE2EFD9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DADADA"/>
      </patternFill>
    </fill>
    <fill>
      <patternFill patternType="solid">
        <fgColor rgb="FFCCFFCC"/>
        <bgColor rgb="FFF1C232"/>
      </patternFill>
    </fill>
    <fill>
      <patternFill patternType="solid">
        <fgColor theme="0" tint="-0.34998626667073579"/>
        <bgColor rgb="FFECECEC"/>
      </patternFill>
    </fill>
    <fill>
      <patternFill patternType="solid">
        <fgColor theme="0" tint="-0.34998626667073579"/>
        <bgColor rgb="FFE2EFD9"/>
      </patternFill>
    </fill>
    <fill>
      <patternFill patternType="solid">
        <fgColor theme="7" tint="0.39997558519241921"/>
        <bgColor rgb="FFE2EFD9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6699"/>
        <bgColor rgb="FF3366FF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5" tint="0.59999389629810485"/>
        <bgColor rgb="FFDADADA"/>
      </patternFill>
    </fill>
    <fill>
      <patternFill patternType="solid">
        <fgColor theme="7" tint="0.79998168889431442"/>
        <bgColor rgb="FFE2EFD9"/>
      </patternFill>
    </fill>
    <fill>
      <patternFill patternType="solid">
        <fgColor theme="4" tint="0.79998168889431442"/>
        <bgColor rgb="FFE2EFD9"/>
      </patternFill>
    </fill>
  </fills>
  <borders count="1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130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7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1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6" borderId="0" xfId="0" applyFont="1" applyFill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20" fontId="3" fillId="6" borderId="18" xfId="0" applyNumberFormat="1" applyFont="1" applyFill="1" applyBorder="1" applyAlignment="1">
      <alignment horizontal="center" vertical="center" wrapText="1"/>
    </xf>
    <xf numFmtId="20" fontId="3" fillId="6" borderId="1" xfId="0" applyNumberFormat="1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14" fontId="8" fillId="6" borderId="18" xfId="0" applyNumberFormat="1" applyFont="1" applyFill="1" applyBorder="1" applyAlignment="1">
      <alignment horizontal="center" vertical="center" wrapText="1"/>
    </xf>
    <xf numFmtId="20" fontId="3" fillId="6" borderId="30" xfId="0" applyNumberFormat="1" applyFont="1" applyFill="1" applyBorder="1" applyAlignment="1">
      <alignment horizontal="center" vertical="center" wrapText="1"/>
    </xf>
    <xf numFmtId="0" fontId="8" fillId="18" borderId="30" xfId="0" applyFont="1" applyFill="1" applyBorder="1" applyAlignment="1">
      <alignment horizontal="center" vertical="center" wrapText="1"/>
    </xf>
    <xf numFmtId="0" fontId="4" fillId="21" borderId="18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 wrapText="1"/>
    </xf>
    <xf numFmtId="14" fontId="3" fillId="6" borderId="14" xfId="0" applyNumberFormat="1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20" fontId="3" fillId="6" borderId="14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3" fillId="23" borderId="0" xfId="0" applyFont="1" applyFill="1" applyAlignment="1">
      <alignment horizontal="center" vertical="center" wrapText="1"/>
    </xf>
    <xf numFmtId="0" fontId="3" fillId="7" borderId="0" xfId="1" applyFont="1" applyFill="1" applyAlignment="1">
      <alignment horizontal="center" vertical="center" wrapText="1"/>
    </xf>
    <xf numFmtId="0" fontId="8" fillId="7" borderId="0" xfId="1" applyFont="1" applyFill="1" applyAlignment="1">
      <alignment horizontal="center" vertical="center" wrapText="1"/>
    </xf>
    <xf numFmtId="0" fontId="4" fillId="4" borderId="0" xfId="0" applyFont="1" applyFill="1" applyAlignment="1">
      <alignment vertical="center"/>
    </xf>
    <xf numFmtId="0" fontId="8" fillId="21" borderId="39" xfId="0" applyFont="1" applyFill="1" applyBorder="1" applyAlignment="1">
      <alignment horizontal="center" vertical="center" wrapText="1"/>
    </xf>
    <xf numFmtId="0" fontId="3" fillId="21" borderId="1" xfId="0" applyFont="1" applyFill="1" applyBorder="1" applyAlignment="1">
      <alignment horizontal="center" vertical="center" wrapText="1"/>
    </xf>
    <xf numFmtId="20" fontId="3" fillId="21" borderId="1" xfId="0" applyNumberFormat="1" applyFont="1" applyFill="1" applyBorder="1" applyAlignment="1">
      <alignment horizontal="center" vertical="center" wrapText="1"/>
    </xf>
    <xf numFmtId="165" fontId="3" fillId="21" borderId="1" xfId="0" applyNumberFormat="1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165" fontId="3" fillId="6" borderId="37" xfId="0" applyNumberFormat="1" applyFont="1" applyFill="1" applyBorder="1" applyAlignment="1">
      <alignment horizontal="center" vertical="center" wrapText="1"/>
    </xf>
    <xf numFmtId="0" fontId="11" fillId="18" borderId="12" xfId="0" applyFont="1" applyFill="1" applyBorder="1" applyAlignment="1">
      <alignment horizontal="center" wrapText="1"/>
    </xf>
    <xf numFmtId="165" fontId="3" fillId="15" borderId="39" xfId="0" applyNumberFormat="1" applyFont="1" applyFill="1" applyBorder="1" applyAlignment="1">
      <alignment horizontal="center" vertical="center" wrapText="1"/>
    </xf>
    <xf numFmtId="0" fontId="11" fillId="18" borderId="1" xfId="0" applyFont="1" applyFill="1" applyBorder="1" applyAlignment="1">
      <alignment horizontal="center" wrapText="1"/>
    </xf>
    <xf numFmtId="14" fontId="8" fillId="21" borderId="12" xfId="0" applyNumberFormat="1" applyFont="1" applyFill="1" applyBorder="1" applyAlignment="1">
      <alignment horizontal="center" vertical="center" wrapText="1"/>
    </xf>
    <xf numFmtId="0" fontId="8" fillId="21" borderId="12" xfId="0" applyFont="1" applyFill="1" applyBorder="1" applyAlignment="1">
      <alignment horizontal="center" vertical="center" wrapText="1"/>
    </xf>
    <xf numFmtId="20" fontId="3" fillId="21" borderId="12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20" fontId="3" fillId="6" borderId="19" xfId="0" applyNumberFormat="1" applyFont="1" applyFill="1" applyBorder="1" applyAlignment="1">
      <alignment horizontal="center" vertical="center" wrapText="1"/>
    </xf>
    <xf numFmtId="165" fontId="3" fillId="15" borderId="17" xfId="0" applyNumberFormat="1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center" wrapText="1"/>
    </xf>
    <xf numFmtId="14" fontId="8" fillId="21" borderId="1" xfId="0" applyNumberFormat="1" applyFont="1" applyFill="1" applyBorder="1" applyAlignment="1">
      <alignment horizontal="center" vertical="center" wrapText="1"/>
    </xf>
    <xf numFmtId="0" fontId="8" fillId="21" borderId="1" xfId="0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center" vertical="center" wrapText="1"/>
    </xf>
    <xf numFmtId="165" fontId="3" fillId="15" borderId="31" xfId="0" applyNumberFormat="1" applyFont="1" applyFill="1" applyBorder="1" applyAlignment="1">
      <alignment horizontal="center" vertical="center" wrapText="1"/>
    </xf>
    <xf numFmtId="14" fontId="8" fillId="24" borderId="18" xfId="0" applyNumberFormat="1" applyFont="1" applyFill="1" applyBorder="1" applyAlignment="1">
      <alignment horizontal="center" vertical="center" wrapText="1"/>
    </xf>
    <xf numFmtId="0" fontId="8" fillId="24" borderId="18" xfId="0" applyFont="1" applyFill="1" applyBorder="1" applyAlignment="1">
      <alignment horizontal="center" vertical="center" wrapText="1"/>
    </xf>
    <xf numFmtId="20" fontId="3" fillId="24" borderId="18" xfId="0" applyNumberFormat="1" applyFont="1" applyFill="1" applyBorder="1" applyAlignment="1">
      <alignment horizontal="center" vertical="center" wrapText="1"/>
    </xf>
    <xf numFmtId="20" fontId="3" fillId="24" borderId="39" xfId="0" applyNumberFormat="1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vertical="center"/>
    </xf>
    <xf numFmtId="0" fontId="4" fillId="21" borderId="1" xfId="0" applyFont="1" applyFill="1" applyBorder="1" applyAlignment="1">
      <alignment horizontal="center" vertical="center"/>
    </xf>
    <xf numFmtId="14" fontId="8" fillId="24" borderId="1" xfId="0" applyNumberFormat="1" applyFont="1" applyFill="1" applyBorder="1" applyAlignment="1">
      <alignment horizontal="center" vertical="center" wrapText="1"/>
    </xf>
    <xf numFmtId="0" fontId="8" fillId="24" borderId="1" xfId="0" applyFont="1" applyFill="1" applyBorder="1" applyAlignment="1">
      <alignment horizontal="center" vertical="center" wrapText="1"/>
    </xf>
    <xf numFmtId="20" fontId="3" fillId="24" borderId="17" xfId="0" applyNumberFormat="1" applyFont="1" applyFill="1" applyBorder="1" applyAlignment="1">
      <alignment horizontal="center" vertical="center" wrapText="1"/>
    </xf>
    <xf numFmtId="14" fontId="3" fillId="15" borderId="18" xfId="0" applyNumberFormat="1" applyFont="1" applyFill="1" applyBorder="1" applyAlignment="1">
      <alignment horizontal="center" vertical="center" wrapText="1"/>
    </xf>
    <xf numFmtId="0" fontId="3" fillId="15" borderId="18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165" fontId="3" fillId="15" borderId="14" xfId="0" applyNumberFormat="1" applyFont="1" applyFill="1" applyBorder="1" applyAlignment="1">
      <alignment horizontal="center" vertical="center" wrapText="1"/>
    </xf>
    <xf numFmtId="0" fontId="8" fillId="18" borderId="14" xfId="0" applyFont="1" applyFill="1" applyBorder="1" applyAlignment="1">
      <alignment horizontal="center" vertical="center" wrapText="1"/>
    </xf>
    <xf numFmtId="0" fontId="5" fillId="6" borderId="47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14" fontId="3" fillId="15" borderId="21" xfId="0" applyNumberFormat="1" applyFont="1" applyFill="1" applyBorder="1" applyAlignment="1">
      <alignment horizontal="center" vertical="center" wrapText="1"/>
    </xf>
    <xf numFmtId="0" fontId="3" fillId="15" borderId="48" xfId="0" applyFont="1" applyFill="1" applyBorder="1" applyAlignment="1">
      <alignment horizontal="center" vertical="center" wrapText="1"/>
    </xf>
    <xf numFmtId="20" fontId="3" fillId="6" borderId="44" xfId="0" applyNumberFormat="1" applyFont="1" applyFill="1" applyBorder="1" applyAlignment="1">
      <alignment horizontal="center" vertical="center" wrapText="1"/>
    </xf>
    <xf numFmtId="0" fontId="4" fillId="6" borderId="49" xfId="0" applyFont="1" applyFill="1" applyBorder="1" applyAlignment="1">
      <alignment horizontal="center" vertical="center" wrapText="1"/>
    </xf>
    <xf numFmtId="0" fontId="5" fillId="18" borderId="50" xfId="0" applyFont="1" applyFill="1" applyBorder="1" applyAlignment="1">
      <alignment horizontal="center" vertical="center" wrapText="1"/>
    </xf>
    <xf numFmtId="165" fontId="3" fillId="15" borderId="44" xfId="0" applyNumberFormat="1" applyFont="1" applyFill="1" applyBorder="1" applyAlignment="1">
      <alignment horizontal="center" vertical="center" wrapText="1"/>
    </xf>
    <xf numFmtId="0" fontId="3" fillId="18" borderId="44" xfId="0" applyFont="1" applyFill="1" applyBorder="1" applyAlignment="1">
      <alignment horizontal="center" vertical="center" wrapText="1"/>
    </xf>
    <xf numFmtId="0" fontId="4" fillId="0" borderId="41" xfId="0" applyFont="1" applyBorder="1" applyAlignment="1">
      <alignment vertical="center"/>
    </xf>
    <xf numFmtId="0" fontId="3" fillId="3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8" fillId="4" borderId="0" xfId="0" applyFont="1" applyFill="1" applyAlignment="1">
      <alignment vertical="center"/>
    </xf>
    <xf numFmtId="0" fontId="8" fillId="13" borderId="51" xfId="0" applyFont="1" applyFill="1" applyBorder="1" applyAlignment="1">
      <alignment horizontal="center" vertical="center" wrapText="1"/>
    </xf>
    <xf numFmtId="0" fontId="15" fillId="39" borderId="6" xfId="0" applyFont="1" applyFill="1" applyBorder="1" applyAlignment="1">
      <alignment horizontal="center" vertical="center" wrapText="1"/>
    </xf>
    <xf numFmtId="14" fontId="16" fillId="39" borderId="12" xfId="0" applyNumberFormat="1" applyFont="1" applyFill="1" applyBorder="1" applyAlignment="1">
      <alignment horizontal="center" vertical="center" wrapText="1"/>
    </xf>
    <xf numFmtId="0" fontId="16" fillId="39" borderId="12" xfId="0" applyFont="1" applyFill="1" applyBorder="1" applyAlignment="1">
      <alignment horizontal="center" vertical="center" wrapText="1"/>
    </xf>
    <xf numFmtId="20" fontId="16" fillId="39" borderId="12" xfId="0" applyNumberFormat="1" applyFont="1" applyFill="1" applyBorder="1" applyAlignment="1">
      <alignment horizontal="center" vertical="center" wrapText="1"/>
    </xf>
    <xf numFmtId="20" fontId="16" fillId="39" borderId="13" xfId="0" applyNumberFormat="1" applyFont="1" applyFill="1" applyBorder="1" applyAlignment="1">
      <alignment horizontal="center" vertical="center" wrapText="1"/>
    </xf>
    <xf numFmtId="0" fontId="17" fillId="40" borderId="14" xfId="0" applyFont="1" applyFill="1" applyBorder="1" applyAlignment="1">
      <alignment vertical="center" wrapText="1"/>
    </xf>
    <xf numFmtId="14" fontId="16" fillId="39" borderId="1" xfId="0" applyNumberFormat="1" applyFont="1" applyFill="1" applyBorder="1" applyAlignment="1">
      <alignment horizontal="center" vertical="center" wrapText="1"/>
    </xf>
    <xf numFmtId="0" fontId="16" fillId="39" borderId="1" xfId="0" applyFont="1" applyFill="1" applyBorder="1" applyAlignment="1">
      <alignment horizontal="center" vertical="center" wrapText="1"/>
    </xf>
    <xf numFmtId="0" fontId="17" fillId="40" borderId="18" xfId="0" applyFont="1" applyFill="1" applyBorder="1" applyAlignment="1">
      <alignment vertical="center" wrapText="1"/>
    </xf>
    <xf numFmtId="20" fontId="16" fillId="39" borderId="19" xfId="0" applyNumberFormat="1" applyFont="1" applyFill="1" applyBorder="1" applyAlignment="1">
      <alignment horizontal="center" vertical="center" wrapText="1"/>
    </xf>
    <xf numFmtId="165" fontId="16" fillId="39" borderId="1" xfId="0" applyNumberFormat="1" applyFont="1" applyFill="1" applyBorder="1" applyAlignment="1">
      <alignment horizontal="center" vertical="center" wrapText="1"/>
    </xf>
    <xf numFmtId="20" fontId="20" fillId="6" borderId="1" xfId="0" applyNumberFormat="1" applyFont="1" applyFill="1" applyBorder="1" applyAlignment="1">
      <alignment horizontal="center" vertical="center" wrapText="1"/>
    </xf>
    <xf numFmtId="0" fontId="16" fillId="39" borderId="18" xfId="0" applyFont="1" applyFill="1" applyBorder="1" applyAlignment="1">
      <alignment horizontal="center" vertical="center" wrapText="1"/>
    </xf>
    <xf numFmtId="0" fontId="15" fillId="39" borderId="0" xfId="0" applyFont="1" applyFill="1" applyAlignment="1">
      <alignment horizontal="center" vertical="center" wrapText="1"/>
    </xf>
    <xf numFmtId="20" fontId="16" fillId="39" borderId="18" xfId="0" applyNumberFormat="1" applyFont="1" applyFill="1" applyBorder="1" applyAlignment="1">
      <alignment horizontal="center" vertical="center" wrapText="1"/>
    </xf>
    <xf numFmtId="14" fontId="16" fillId="39" borderId="23" xfId="0" applyNumberFormat="1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20" fontId="16" fillId="6" borderId="12" xfId="0" applyNumberFormat="1" applyFont="1" applyFill="1" applyBorder="1" applyAlignment="1">
      <alignment horizontal="center" vertical="center" wrapText="1"/>
    </xf>
    <xf numFmtId="0" fontId="20" fillId="6" borderId="27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 wrapText="1"/>
    </xf>
    <xf numFmtId="165" fontId="16" fillId="6" borderId="6" xfId="0" applyNumberFormat="1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15" fillId="6" borderId="27" xfId="0" applyFont="1" applyFill="1" applyBorder="1" applyAlignment="1">
      <alignment horizontal="center" vertical="center" wrapText="1"/>
    </xf>
    <xf numFmtId="165" fontId="16" fillId="6" borderId="27" xfId="0" applyNumberFormat="1" applyFont="1" applyFill="1" applyBorder="1" applyAlignment="1">
      <alignment horizontal="center" vertical="center" wrapText="1"/>
    </xf>
    <xf numFmtId="0" fontId="16" fillId="6" borderId="27" xfId="0" applyFont="1" applyFill="1" applyBorder="1" applyAlignment="1">
      <alignment horizontal="center" vertical="center" wrapText="1"/>
    </xf>
    <xf numFmtId="0" fontId="21" fillId="17" borderId="12" xfId="0" applyFont="1" applyFill="1" applyBorder="1" applyAlignment="1">
      <alignment horizontal="center" vertical="center" wrapText="1"/>
    </xf>
    <xf numFmtId="0" fontId="15" fillId="6" borderId="18" xfId="0" applyFont="1" applyFill="1" applyBorder="1" applyAlignment="1">
      <alignment horizontal="center" vertical="center" wrapText="1"/>
    </xf>
    <xf numFmtId="20" fontId="16" fillId="6" borderId="18" xfId="0" applyNumberFormat="1" applyFont="1" applyFill="1" applyBorder="1" applyAlignment="1">
      <alignment horizontal="center" vertical="center" wrapText="1"/>
    </xf>
    <xf numFmtId="165" fontId="16" fillId="6" borderId="18" xfId="0" applyNumberFormat="1" applyFont="1" applyFill="1" applyBorder="1" applyAlignment="1">
      <alignment horizontal="center" vertical="center" wrapText="1"/>
    </xf>
    <xf numFmtId="0" fontId="16" fillId="6" borderId="18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20" fontId="16" fillId="6" borderId="1" xfId="0" applyNumberFormat="1" applyFont="1" applyFill="1" applyBorder="1" applyAlignment="1">
      <alignment horizontal="center" vertical="center" wrapText="1"/>
    </xf>
    <xf numFmtId="165" fontId="16" fillId="6" borderId="15" xfId="0" applyNumberFormat="1" applyFont="1" applyFill="1" applyBorder="1" applyAlignment="1">
      <alignment horizontal="center" vertical="center" wrapText="1"/>
    </xf>
    <xf numFmtId="165" fontId="16" fillId="6" borderId="19" xfId="0" applyNumberFormat="1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20" fontId="16" fillId="6" borderId="1" xfId="0" applyNumberFormat="1" applyFont="1" applyFill="1" applyBorder="1" applyAlignment="1" applyProtection="1">
      <alignment horizontal="center" vertical="center" wrapText="1"/>
      <protection locked="0"/>
    </xf>
    <xf numFmtId="20" fontId="20" fillId="6" borderId="28" xfId="0" applyNumberFormat="1" applyFont="1" applyFill="1" applyBorder="1" applyAlignment="1" applyProtection="1">
      <alignment horizontal="center" vertical="center" wrapText="1"/>
      <protection locked="0"/>
    </xf>
    <xf numFmtId="20" fontId="20" fillId="6" borderId="18" xfId="0" applyNumberFormat="1" applyFont="1" applyFill="1" applyBorder="1" applyAlignment="1">
      <alignment horizontal="center" vertical="center" wrapText="1"/>
    </xf>
    <xf numFmtId="20" fontId="16" fillId="6" borderId="20" xfId="0" applyNumberFormat="1" applyFont="1" applyFill="1" applyBorder="1" applyAlignment="1">
      <alignment horizontal="center" vertical="center" wrapText="1"/>
    </xf>
    <xf numFmtId="14" fontId="20" fillId="6" borderId="18" xfId="0" applyNumberFormat="1" applyFont="1" applyFill="1" applyBorder="1" applyAlignment="1">
      <alignment horizontal="center" vertical="center" wrapText="1"/>
    </xf>
    <xf numFmtId="0" fontId="20" fillId="6" borderId="19" xfId="0" applyFont="1" applyFill="1" applyBorder="1" applyAlignment="1">
      <alignment horizontal="center" vertical="center" wrapText="1"/>
    </xf>
    <xf numFmtId="0" fontId="21" fillId="19" borderId="1" xfId="0" applyFont="1" applyFill="1" applyBorder="1" applyAlignment="1">
      <alignment horizontal="center" vertical="center" wrapText="1"/>
    </xf>
    <xf numFmtId="0" fontId="15" fillId="6" borderId="22" xfId="0" applyFont="1" applyFill="1" applyBorder="1" applyAlignment="1">
      <alignment horizontal="center" vertical="center" wrapText="1"/>
    </xf>
    <xf numFmtId="0" fontId="17" fillId="21" borderId="18" xfId="0" applyFont="1" applyFill="1" applyBorder="1" applyAlignment="1">
      <alignment horizontal="center" vertical="center"/>
    </xf>
    <xf numFmtId="20" fontId="16" fillId="6" borderId="14" xfId="0" applyNumberFormat="1" applyFont="1" applyFill="1" applyBorder="1" applyAlignment="1">
      <alignment horizontal="center" vertical="center" wrapText="1"/>
    </xf>
    <xf numFmtId="165" fontId="16" fillId="39" borderId="18" xfId="0" applyNumberFormat="1" applyFont="1" applyFill="1" applyBorder="1" applyAlignment="1">
      <alignment horizontal="center" vertical="center" wrapText="1"/>
    </xf>
    <xf numFmtId="0" fontId="20" fillId="39" borderId="1" xfId="0" applyFont="1" applyFill="1" applyBorder="1" applyAlignment="1">
      <alignment horizontal="center" vertical="center" wrapText="1"/>
    </xf>
    <xf numFmtId="0" fontId="17" fillId="12" borderId="18" xfId="0" applyFont="1" applyFill="1" applyBorder="1" applyAlignment="1">
      <alignment horizontal="center" vertical="center"/>
    </xf>
    <xf numFmtId="14" fontId="16" fillId="15" borderId="14" xfId="0" applyNumberFormat="1" applyFont="1" applyFill="1" applyBorder="1" applyAlignment="1">
      <alignment horizontal="center" vertical="center" wrapText="1"/>
    </xf>
    <xf numFmtId="14" fontId="16" fillId="6" borderId="12" xfId="0" applyNumberFormat="1" applyFont="1" applyFill="1" applyBorder="1" applyAlignment="1">
      <alignment horizontal="center" vertical="center" wrapText="1"/>
    </xf>
    <xf numFmtId="14" fontId="16" fillId="6" borderId="1" xfId="0" applyNumberFormat="1" applyFont="1" applyFill="1" applyBorder="1" applyAlignment="1">
      <alignment horizontal="center" vertical="center" wrapText="1"/>
    </xf>
    <xf numFmtId="14" fontId="16" fillId="10" borderId="14" xfId="0" applyNumberFormat="1" applyFont="1" applyFill="1" applyBorder="1" applyAlignment="1">
      <alignment horizontal="center" vertical="center" wrapText="1"/>
    </xf>
    <xf numFmtId="0" fontId="16" fillId="10" borderId="14" xfId="0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/>
    </xf>
    <xf numFmtId="0" fontId="20" fillId="41" borderId="14" xfId="0" applyFont="1" applyFill="1" applyBorder="1" applyAlignment="1">
      <alignment horizontal="center" vertical="center" wrapText="1"/>
    </xf>
    <xf numFmtId="165" fontId="16" fillId="39" borderId="14" xfId="0" applyNumberFormat="1" applyFont="1" applyFill="1" applyBorder="1" applyAlignment="1">
      <alignment horizontal="center" vertical="center" wrapText="1"/>
    </xf>
    <xf numFmtId="0" fontId="20" fillId="41" borderId="18" xfId="0" applyFont="1" applyFill="1" applyBorder="1" applyAlignment="1">
      <alignment horizontal="center" vertical="center" wrapText="1"/>
    </xf>
    <xf numFmtId="0" fontId="18" fillId="39" borderId="18" xfId="0" applyFont="1" applyFill="1" applyBorder="1" applyAlignment="1">
      <alignment horizontal="center" vertical="center" wrapText="1"/>
    </xf>
    <xf numFmtId="0" fontId="20" fillId="39" borderId="18" xfId="0" applyFont="1" applyFill="1" applyBorder="1" applyAlignment="1">
      <alignment horizontal="center" vertical="center" wrapText="1"/>
    </xf>
    <xf numFmtId="0" fontId="15" fillId="15" borderId="29" xfId="0" applyFont="1" applyFill="1" applyBorder="1" applyAlignment="1">
      <alignment horizontal="center" vertical="center" wrapText="1"/>
    </xf>
    <xf numFmtId="14" fontId="16" fillId="15" borderId="52" xfId="0" applyNumberFormat="1" applyFont="1" applyFill="1" applyBorder="1" applyAlignment="1">
      <alignment horizontal="center" vertical="center" wrapText="1"/>
    </xf>
    <xf numFmtId="0" fontId="20" fillId="21" borderId="1" xfId="0" applyFont="1" applyFill="1" applyBorder="1" applyAlignment="1">
      <alignment horizontal="center" vertical="center" wrapText="1"/>
    </xf>
    <xf numFmtId="0" fontId="15" fillId="40" borderId="29" xfId="0" applyFont="1" applyFill="1" applyBorder="1" applyAlignment="1">
      <alignment horizontal="center" vertical="center" wrapText="1"/>
    </xf>
    <xf numFmtId="14" fontId="16" fillId="11" borderId="14" xfId="0" applyNumberFormat="1" applyFont="1" applyFill="1" applyBorder="1" applyAlignment="1">
      <alignment horizontal="center" vertical="center" wrapText="1"/>
    </xf>
    <xf numFmtId="0" fontId="16" fillId="11" borderId="14" xfId="0" applyFont="1" applyFill="1" applyBorder="1" applyAlignment="1">
      <alignment horizontal="center" vertical="center" wrapText="1"/>
    </xf>
    <xf numFmtId="20" fontId="16" fillId="41" borderId="12" xfId="0" applyNumberFormat="1" applyFont="1" applyFill="1" applyBorder="1" applyAlignment="1">
      <alignment horizontal="center" vertical="center" wrapText="1"/>
    </xf>
    <xf numFmtId="14" fontId="16" fillId="39" borderId="18" xfId="0" applyNumberFormat="1" applyFont="1" applyFill="1" applyBorder="1" applyAlignment="1">
      <alignment horizontal="center" vertical="center" wrapText="1"/>
    </xf>
    <xf numFmtId="20" fontId="16" fillId="40" borderId="18" xfId="0" applyNumberFormat="1" applyFont="1" applyFill="1" applyBorder="1" applyAlignment="1">
      <alignment horizontal="center" vertical="center" wrapText="1"/>
    </xf>
    <xf numFmtId="0" fontId="17" fillId="40" borderId="18" xfId="0" applyFont="1" applyFill="1" applyBorder="1" applyAlignment="1">
      <alignment horizontal="center" vertical="center" wrapText="1"/>
    </xf>
    <xf numFmtId="0" fontId="18" fillId="40" borderId="14" xfId="0" applyFont="1" applyFill="1" applyBorder="1" applyAlignment="1">
      <alignment horizontal="center" vertical="center" wrapText="1"/>
    </xf>
    <xf numFmtId="20" fontId="16" fillId="40" borderId="14" xfId="0" applyNumberFormat="1" applyFont="1" applyFill="1" applyBorder="1" applyAlignment="1">
      <alignment horizontal="center" vertical="center" wrapText="1"/>
    </xf>
    <xf numFmtId="165" fontId="16" fillId="40" borderId="37" xfId="0" applyNumberFormat="1" applyFont="1" applyFill="1" applyBorder="1" applyAlignment="1">
      <alignment horizontal="center" vertical="center" wrapText="1"/>
    </xf>
    <xf numFmtId="14" fontId="20" fillId="40" borderId="18" xfId="0" applyNumberFormat="1" applyFont="1" applyFill="1" applyBorder="1" applyAlignment="1">
      <alignment horizontal="center" vertical="center" wrapText="1"/>
    </xf>
    <xf numFmtId="0" fontId="20" fillId="40" borderId="18" xfId="0" applyFont="1" applyFill="1" applyBorder="1" applyAlignment="1">
      <alignment horizontal="center" vertical="center" wrapText="1"/>
    </xf>
    <xf numFmtId="0" fontId="15" fillId="40" borderId="18" xfId="0" applyFont="1" applyFill="1" applyBorder="1" applyAlignment="1">
      <alignment horizontal="center" vertical="center" wrapText="1"/>
    </xf>
    <xf numFmtId="165" fontId="16" fillId="39" borderId="39" xfId="0" applyNumberFormat="1" applyFont="1" applyFill="1" applyBorder="1" applyAlignment="1">
      <alignment horizontal="center" vertical="center" wrapText="1"/>
    </xf>
    <xf numFmtId="0" fontId="17" fillId="41" borderId="1" xfId="0" applyFont="1" applyFill="1" applyBorder="1" applyAlignment="1">
      <alignment horizontal="center" wrapText="1"/>
    </xf>
    <xf numFmtId="0" fontId="21" fillId="19" borderId="15" xfId="0" applyFont="1" applyFill="1" applyBorder="1" applyAlignment="1">
      <alignment horizontal="center" vertical="center" wrapText="1"/>
    </xf>
    <xf numFmtId="20" fontId="16" fillId="25" borderId="18" xfId="0" applyNumberFormat="1" applyFont="1" applyFill="1" applyBorder="1" applyAlignment="1">
      <alignment horizontal="center" vertical="center" wrapText="1"/>
    </xf>
    <xf numFmtId="0" fontId="17" fillId="26" borderId="18" xfId="0" applyFont="1" applyFill="1" applyBorder="1" applyAlignment="1">
      <alignment horizontal="center" vertical="center"/>
    </xf>
    <xf numFmtId="0" fontId="21" fillId="19" borderId="18" xfId="0" applyFont="1" applyFill="1" applyBorder="1" applyAlignment="1">
      <alignment horizontal="center" vertical="center" wrapText="1"/>
    </xf>
    <xf numFmtId="0" fontId="15" fillId="40" borderId="39" xfId="0" applyFont="1" applyFill="1" applyBorder="1" applyAlignment="1">
      <alignment horizontal="center" vertical="center" wrapText="1"/>
    </xf>
    <xf numFmtId="20" fontId="16" fillId="6" borderId="16" xfId="0" applyNumberFormat="1" applyFont="1" applyFill="1" applyBorder="1" applyAlignment="1">
      <alignment horizontal="center" vertical="center" wrapText="1"/>
    </xf>
    <xf numFmtId="20" fontId="16" fillId="6" borderId="5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4" fontId="21" fillId="14" borderId="18" xfId="0" applyNumberFormat="1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20" fontId="21" fillId="24" borderId="57" xfId="0" applyNumberFormat="1" applyFont="1" applyFill="1" applyBorder="1" applyAlignment="1">
      <alignment horizontal="center" vertical="center" wrapText="1"/>
    </xf>
    <xf numFmtId="20" fontId="16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14" fontId="21" fillId="24" borderId="13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20" fontId="16" fillId="0" borderId="0" xfId="0" applyNumberFormat="1" applyFont="1" applyAlignment="1">
      <alignment horizontal="center" vertical="center" wrapText="1"/>
    </xf>
    <xf numFmtId="165" fontId="16" fillId="0" borderId="0" xfId="0" applyNumberFormat="1" applyFont="1" applyAlignment="1">
      <alignment horizontal="center" vertical="center" wrapText="1"/>
    </xf>
    <xf numFmtId="14" fontId="16" fillId="0" borderId="17" xfId="0" applyNumberFormat="1" applyFont="1" applyBorder="1" applyAlignment="1">
      <alignment horizontal="center" vertical="center" wrapText="1"/>
    </xf>
    <xf numFmtId="20" fontId="21" fillId="24" borderId="19" xfId="0" applyNumberFormat="1" applyFont="1" applyFill="1" applyBorder="1" applyAlignment="1">
      <alignment horizontal="center" vertical="center" wrapText="1"/>
    </xf>
    <xf numFmtId="14" fontId="16" fillId="0" borderId="31" xfId="0" applyNumberFormat="1" applyFont="1" applyBorder="1" applyAlignment="1">
      <alignment horizontal="center" vertical="center" wrapText="1"/>
    </xf>
    <xf numFmtId="20" fontId="21" fillId="24" borderId="20" xfId="0" applyNumberFormat="1" applyFont="1" applyFill="1" applyBorder="1" applyAlignment="1">
      <alignment horizontal="center" vertical="center" wrapText="1"/>
    </xf>
    <xf numFmtId="20" fontId="16" fillId="0" borderId="30" xfId="0" applyNumberFormat="1" applyFont="1" applyBorder="1" applyAlignment="1">
      <alignment horizontal="center" vertical="center" wrapText="1"/>
    </xf>
    <xf numFmtId="14" fontId="16" fillId="0" borderId="39" xfId="0" applyNumberFormat="1" applyFont="1" applyBorder="1" applyAlignment="1">
      <alignment horizontal="center" vertical="center" wrapText="1"/>
    </xf>
    <xf numFmtId="14" fontId="16" fillId="0" borderId="58" xfId="0" applyNumberFormat="1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0" fontId="21" fillId="19" borderId="26" xfId="0" applyFont="1" applyFill="1" applyBorder="1" applyAlignment="1">
      <alignment horizontal="center" vertical="center" wrapText="1"/>
    </xf>
    <xf numFmtId="20" fontId="16" fillId="39" borderId="30" xfId="0" applyNumberFormat="1" applyFont="1" applyFill="1" applyBorder="1" applyAlignment="1">
      <alignment horizontal="center" vertical="center" wrapText="1"/>
    </xf>
    <xf numFmtId="0" fontId="16" fillId="39" borderId="32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20" fontId="16" fillId="6" borderId="15" xfId="0" applyNumberFormat="1" applyFont="1" applyFill="1" applyBorder="1" applyAlignment="1">
      <alignment horizontal="center" vertical="center" wrapText="1"/>
    </xf>
    <xf numFmtId="0" fontId="16" fillId="6" borderId="20" xfId="0" applyFont="1" applyFill="1" applyBorder="1" applyAlignment="1">
      <alignment horizontal="center" vertical="center" wrapText="1"/>
    </xf>
    <xf numFmtId="0" fontId="15" fillId="6" borderId="51" xfId="0" applyFont="1" applyFill="1" applyBorder="1" applyAlignment="1">
      <alignment horizontal="center" vertical="center" wrapText="1"/>
    </xf>
    <xf numFmtId="0" fontId="15" fillId="6" borderId="65" xfId="0" applyFont="1" applyFill="1" applyBorder="1" applyAlignment="1">
      <alignment horizontal="center" vertical="center" wrapText="1"/>
    </xf>
    <xf numFmtId="0" fontId="15" fillId="6" borderId="36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26" fillId="0" borderId="0" xfId="0" applyFont="1"/>
    <xf numFmtId="20" fontId="16" fillId="34" borderId="14" xfId="0" applyNumberFormat="1" applyFont="1" applyFill="1" applyBorder="1" applyAlignment="1">
      <alignment horizontal="center" vertical="center" wrapText="1"/>
    </xf>
    <xf numFmtId="0" fontId="17" fillId="34" borderId="14" xfId="0" applyFont="1" applyFill="1" applyBorder="1" applyAlignment="1">
      <alignment horizontal="center" vertical="center" wrapText="1"/>
    </xf>
    <xf numFmtId="14" fontId="16" fillId="34" borderId="18" xfId="0" applyNumberFormat="1" applyFont="1" applyFill="1" applyBorder="1" applyAlignment="1">
      <alignment horizontal="center" vertical="center" wrapText="1"/>
    </xf>
    <xf numFmtId="20" fontId="16" fillId="34" borderId="18" xfId="0" applyNumberFormat="1" applyFont="1" applyFill="1" applyBorder="1" applyAlignment="1">
      <alignment horizontal="center" vertical="center" wrapText="1"/>
    </xf>
    <xf numFmtId="0" fontId="17" fillId="34" borderId="18" xfId="0" applyFont="1" applyFill="1" applyBorder="1" applyAlignment="1">
      <alignment horizontal="center" vertical="center" wrapText="1"/>
    </xf>
    <xf numFmtId="0" fontId="16" fillId="34" borderId="18" xfId="0" applyFont="1" applyFill="1" applyBorder="1" applyAlignment="1">
      <alignment horizontal="center" vertical="center" wrapText="1"/>
    </xf>
    <xf numFmtId="14" fontId="16" fillId="36" borderId="18" xfId="0" applyNumberFormat="1" applyFont="1" applyFill="1" applyBorder="1" applyAlignment="1">
      <alignment horizontal="center" vertical="center" wrapText="1"/>
    </xf>
    <xf numFmtId="0" fontId="16" fillId="36" borderId="18" xfId="0" applyFont="1" applyFill="1" applyBorder="1" applyAlignment="1">
      <alignment horizontal="center" vertical="center" wrapText="1"/>
    </xf>
    <xf numFmtId="0" fontId="15" fillId="34" borderId="29" xfId="0" applyFont="1" applyFill="1" applyBorder="1" applyAlignment="1">
      <alignment horizontal="center" vertical="center" wrapText="1"/>
    </xf>
    <xf numFmtId="0" fontId="22" fillId="34" borderId="18" xfId="0" applyFont="1" applyFill="1" applyBorder="1" applyAlignment="1">
      <alignment horizontal="center" vertical="center" wrapText="1"/>
    </xf>
    <xf numFmtId="0" fontId="20" fillId="34" borderId="18" xfId="0" applyFont="1" applyFill="1" applyBorder="1" applyAlignment="1">
      <alignment horizontal="center" vertical="center" wrapText="1"/>
    </xf>
    <xf numFmtId="0" fontId="21" fillId="14" borderId="18" xfId="0" applyFont="1" applyFill="1" applyBorder="1" applyAlignment="1">
      <alignment horizontal="center" vertical="center" wrapText="1"/>
    </xf>
    <xf numFmtId="20" fontId="16" fillId="35" borderId="18" xfId="0" applyNumberFormat="1" applyFont="1" applyFill="1" applyBorder="1" applyAlignment="1">
      <alignment horizontal="center" vertical="center" wrapText="1"/>
    </xf>
    <xf numFmtId="0" fontId="17" fillId="35" borderId="18" xfId="0" applyFont="1" applyFill="1" applyBorder="1" applyAlignment="1">
      <alignment vertical="center"/>
    </xf>
    <xf numFmtId="0" fontId="22" fillId="35" borderId="18" xfId="0" applyFont="1" applyFill="1" applyBorder="1" applyAlignment="1">
      <alignment vertical="center"/>
    </xf>
    <xf numFmtId="20" fontId="16" fillId="6" borderId="45" xfId="0" applyNumberFormat="1" applyFont="1" applyFill="1" applyBorder="1" applyAlignment="1">
      <alignment horizontal="center" vertical="center" wrapText="1"/>
    </xf>
    <xf numFmtId="0" fontId="20" fillId="21" borderId="45" xfId="0" applyFont="1" applyFill="1" applyBorder="1" applyAlignment="1">
      <alignment horizontal="center" vertical="center" wrapText="1"/>
    </xf>
    <xf numFmtId="0" fontId="22" fillId="6" borderId="66" xfId="0" applyFont="1" applyFill="1" applyBorder="1" applyAlignment="1">
      <alignment horizontal="center" vertical="center" wrapText="1"/>
    </xf>
    <xf numFmtId="165" fontId="16" fillId="6" borderId="14" xfId="0" applyNumberFormat="1" applyFont="1" applyFill="1" applyBorder="1" applyAlignment="1">
      <alignment horizontal="center" vertical="center" wrapText="1"/>
    </xf>
    <xf numFmtId="0" fontId="17" fillId="6" borderId="67" xfId="0" applyFont="1" applyFill="1" applyBorder="1" applyAlignment="1">
      <alignment horizontal="center" vertical="center" wrapText="1"/>
    </xf>
    <xf numFmtId="14" fontId="16" fillId="31" borderId="12" xfId="0" applyNumberFormat="1" applyFont="1" applyFill="1" applyBorder="1" applyAlignment="1">
      <alignment horizontal="center" vertical="center" wrapText="1"/>
    </xf>
    <xf numFmtId="0" fontId="16" fillId="31" borderId="12" xfId="0" applyFont="1" applyFill="1" applyBorder="1" applyAlignment="1">
      <alignment horizontal="center" vertical="center" wrapText="1"/>
    </xf>
    <xf numFmtId="0" fontId="20" fillId="6" borderId="61" xfId="0" applyFont="1" applyFill="1" applyBorder="1" applyAlignment="1">
      <alignment horizontal="center" vertical="center" wrapText="1"/>
    </xf>
    <xf numFmtId="0" fontId="20" fillId="6" borderId="15" xfId="0" applyFont="1" applyFill="1" applyBorder="1" applyAlignment="1">
      <alignment horizontal="center" vertical="center" wrapText="1"/>
    </xf>
    <xf numFmtId="20" fontId="16" fillId="26" borderId="13" xfId="0" applyNumberFormat="1" applyFont="1" applyFill="1" applyBorder="1" applyAlignment="1">
      <alignment horizontal="center" vertical="center" wrapText="1"/>
    </xf>
    <xf numFmtId="20" fontId="16" fillId="26" borderId="14" xfId="0" applyNumberFormat="1" applyFont="1" applyFill="1" applyBorder="1" applyAlignment="1">
      <alignment horizontal="center" vertical="center" wrapText="1"/>
    </xf>
    <xf numFmtId="0" fontId="15" fillId="6" borderId="39" xfId="0" applyFont="1" applyFill="1" applyBorder="1" applyAlignment="1">
      <alignment horizontal="center" vertical="center" wrapText="1"/>
    </xf>
    <xf numFmtId="0" fontId="16" fillId="6" borderId="52" xfId="0" applyFont="1" applyFill="1" applyBorder="1" applyAlignment="1">
      <alignment horizontal="center" vertical="center" wrapText="1"/>
    </xf>
    <xf numFmtId="0" fontId="16" fillId="6" borderId="40" xfId="0" applyFont="1" applyFill="1" applyBorder="1" applyAlignment="1">
      <alignment horizontal="center" vertical="center" wrapText="1"/>
    </xf>
    <xf numFmtId="0" fontId="18" fillId="34" borderId="18" xfId="0" applyFont="1" applyFill="1" applyBorder="1" applyAlignment="1">
      <alignment horizontal="center" vertical="center" wrapText="1"/>
    </xf>
    <xf numFmtId="20" fontId="20" fillId="34" borderId="18" xfId="0" applyNumberFormat="1" applyFont="1" applyFill="1" applyBorder="1" applyAlignment="1">
      <alignment horizontal="center" vertical="center" wrapText="1"/>
    </xf>
    <xf numFmtId="165" fontId="20" fillId="34" borderId="18" xfId="0" applyNumberFormat="1" applyFont="1" applyFill="1" applyBorder="1" applyAlignment="1">
      <alignment horizontal="center" vertical="center" wrapText="1"/>
    </xf>
    <xf numFmtId="14" fontId="16" fillId="14" borderId="18" xfId="0" applyNumberFormat="1" applyFont="1" applyFill="1" applyBorder="1" applyAlignment="1">
      <alignment horizontal="center" vertical="center" wrapText="1"/>
    </xf>
    <xf numFmtId="0" fontId="16" fillId="14" borderId="18" xfId="0" applyFont="1" applyFill="1" applyBorder="1" applyAlignment="1">
      <alignment horizontal="center" vertical="center" wrapText="1"/>
    </xf>
    <xf numFmtId="20" fontId="16" fillId="37" borderId="13" xfId="0" applyNumberFormat="1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22" fillId="34" borderId="29" xfId="0" applyFont="1" applyFill="1" applyBorder="1" applyAlignment="1">
      <alignment horizontal="center" vertical="center" wrapText="1"/>
    </xf>
    <xf numFmtId="20" fontId="20" fillId="6" borderId="12" xfId="0" applyNumberFormat="1" applyFont="1" applyFill="1" applyBorder="1" applyAlignment="1">
      <alignment horizontal="center" vertical="center" wrapText="1"/>
    </xf>
    <xf numFmtId="20" fontId="20" fillId="34" borderId="14" xfId="0" applyNumberFormat="1" applyFont="1" applyFill="1" applyBorder="1" applyAlignment="1">
      <alignment horizontal="center" vertical="center" wrapText="1"/>
    </xf>
    <xf numFmtId="165" fontId="20" fillId="34" borderId="14" xfId="0" applyNumberFormat="1" applyFont="1" applyFill="1" applyBorder="1" applyAlignment="1">
      <alignment horizontal="center" vertical="center" wrapText="1"/>
    </xf>
    <xf numFmtId="14" fontId="20" fillId="6" borderId="36" xfId="0" applyNumberFormat="1" applyFont="1" applyFill="1" applyBorder="1" applyAlignment="1">
      <alignment horizontal="center" vertical="center" wrapText="1"/>
    </xf>
    <xf numFmtId="0" fontId="18" fillId="6" borderId="29" xfId="0" applyFont="1" applyFill="1" applyBorder="1" applyAlignment="1">
      <alignment horizontal="center" vertical="center" wrapText="1"/>
    </xf>
    <xf numFmtId="0" fontId="18" fillId="39" borderId="6" xfId="0" applyFont="1" applyFill="1" applyBorder="1" applyAlignment="1">
      <alignment horizontal="center" vertical="center" wrapText="1"/>
    </xf>
    <xf numFmtId="0" fontId="18" fillId="39" borderId="15" xfId="0" applyFont="1" applyFill="1" applyBorder="1" applyAlignment="1">
      <alignment horizontal="center" vertical="center" wrapText="1"/>
    </xf>
    <xf numFmtId="20" fontId="16" fillId="6" borderId="36" xfId="0" applyNumberFormat="1" applyFont="1" applyFill="1" applyBorder="1" applyAlignment="1">
      <alignment horizontal="center" vertical="center" wrapText="1"/>
    </xf>
    <xf numFmtId="0" fontId="20" fillId="6" borderId="36" xfId="0" applyFont="1" applyFill="1" applyBorder="1" applyAlignment="1">
      <alignment horizontal="center" vertical="center" wrapText="1"/>
    </xf>
    <xf numFmtId="165" fontId="16" fillId="6" borderId="36" xfId="0" applyNumberFormat="1" applyFont="1" applyFill="1" applyBorder="1" applyAlignment="1">
      <alignment horizontal="center" vertical="center" wrapText="1"/>
    </xf>
    <xf numFmtId="20" fontId="16" fillId="6" borderId="31" xfId="0" applyNumberFormat="1" applyFont="1" applyFill="1" applyBorder="1" applyAlignment="1">
      <alignment horizontal="center" vertical="center" wrapText="1"/>
    </xf>
    <xf numFmtId="0" fontId="17" fillId="40" borderId="78" xfId="0" applyFont="1" applyFill="1" applyBorder="1" applyAlignment="1">
      <alignment vertical="center" wrapText="1"/>
    </xf>
    <xf numFmtId="0" fontId="4" fillId="41" borderId="18" xfId="0" applyFont="1" applyFill="1" applyBorder="1" applyAlignment="1">
      <alignment vertical="center"/>
    </xf>
    <xf numFmtId="0" fontId="4" fillId="7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0" fontId="16" fillId="21" borderId="36" xfId="0" applyNumberFormat="1" applyFont="1" applyFill="1" applyBorder="1" applyAlignment="1">
      <alignment horizontal="center" vertical="center" wrapText="1"/>
    </xf>
    <xf numFmtId="14" fontId="20" fillId="39" borderId="1" xfId="0" applyNumberFormat="1" applyFont="1" applyFill="1" applyBorder="1" applyAlignment="1">
      <alignment horizontal="center" vertical="center" wrapText="1"/>
    </xf>
    <xf numFmtId="0" fontId="4" fillId="24" borderId="0" xfId="0" applyFont="1" applyFill="1" applyAlignment="1">
      <alignment vertical="center"/>
    </xf>
    <xf numFmtId="14" fontId="31" fillId="41" borderId="0" xfId="0" applyNumberFormat="1" applyFont="1" applyFill="1" applyAlignment="1">
      <alignment horizontal="center" vertical="center"/>
    </xf>
    <xf numFmtId="0" fontId="16" fillId="39" borderId="15" xfId="0" applyFont="1" applyFill="1" applyBorder="1" applyAlignment="1">
      <alignment horizontal="center" vertical="center" wrapText="1"/>
    </xf>
    <xf numFmtId="0" fontId="4" fillId="41" borderId="18" xfId="0" applyFont="1" applyFill="1" applyBorder="1" applyAlignment="1">
      <alignment horizontal="center" vertical="center"/>
    </xf>
    <xf numFmtId="20" fontId="31" fillId="41" borderId="18" xfId="0" applyNumberFormat="1" applyFont="1" applyFill="1" applyBorder="1" applyAlignment="1">
      <alignment horizontal="center" vertical="center"/>
    </xf>
    <xf numFmtId="20" fontId="16" fillId="39" borderId="80" xfId="0" applyNumberFormat="1" applyFont="1" applyFill="1" applyBorder="1" applyAlignment="1">
      <alignment horizontal="center" vertical="center" wrapText="1"/>
    </xf>
    <xf numFmtId="165" fontId="16" fillId="39" borderId="79" xfId="0" applyNumberFormat="1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horizontal="center" vertical="center" wrapText="1"/>
    </xf>
    <xf numFmtId="20" fontId="20" fillId="15" borderId="30" xfId="0" applyNumberFormat="1" applyFont="1" applyFill="1" applyBorder="1" applyAlignment="1">
      <alignment horizontal="center" vertical="center" wrapText="1"/>
    </xf>
    <xf numFmtId="20" fontId="20" fillId="6" borderId="31" xfId="0" applyNumberFormat="1" applyFont="1" applyFill="1" applyBorder="1" applyAlignment="1">
      <alignment horizontal="center" vertical="center" wrapText="1"/>
    </xf>
    <xf numFmtId="20" fontId="16" fillId="6" borderId="27" xfId="0" applyNumberFormat="1" applyFont="1" applyFill="1" applyBorder="1" applyAlignment="1">
      <alignment horizontal="center" vertical="center" wrapText="1"/>
    </xf>
    <xf numFmtId="0" fontId="4" fillId="21" borderId="18" xfId="0" applyFont="1" applyFill="1" applyBorder="1" applyAlignment="1">
      <alignment vertical="center"/>
    </xf>
    <xf numFmtId="0" fontId="20" fillId="17" borderId="27" xfId="0" applyFont="1" applyFill="1" applyBorder="1" applyAlignment="1">
      <alignment horizontal="center" vertical="center" wrapText="1"/>
    </xf>
    <xf numFmtId="0" fontId="4" fillId="24" borderId="18" xfId="0" applyFont="1" applyFill="1" applyBorder="1" applyAlignment="1">
      <alignment vertical="center"/>
    </xf>
    <xf numFmtId="14" fontId="20" fillId="17" borderId="16" xfId="0" applyNumberFormat="1" applyFont="1" applyFill="1" applyBorder="1" applyAlignment="1" applyProtection="1">
      <alignment horizontal="center" vertical="center" wrapText="1"/>
      <protection locked="0"/>
    </xf>
    <xf numFmtId="0" fontId="20" fillId="17" borderId="16" xfId="0" applyFont="1" applyFill="1" applyBorder="1" applyAlignment="1">
      <alignment horizontal="center" vertical="center" wrapText="1"/>
    </xf>
    <xf numFmtId="14" fontId="21" fillId="17" borderId="18" xfId="0" applyNumberFormat="1" applyFont="1" applyFill="1" applyBorder="1" applyAlignment="1" applyProtection="1">
      <alignment horizontal="center" vertical="center" wrapText="1"/>
      <protection locked="0"/>
    </xf>
    <xf numFmtId="0" fontId="21" fillId="17" borderId="18" xfId="0" applyFont="1" applyFill="1" applyBorder="1" applyAlignment="1">
      <alignment horizontal="center" vertical="center" wrapText="1"/>
    </xf>
    <xf numFmtId="20" fontId="20" fillId="6" borderId="13" xfId="0" applyNumberFormat="1" applyFont="1" applyFill="1" applyBorder="1" applyAlignment="1">
      <alignment horizontal="center" vertical="center" wrapText="1"/>
    </xf>
    <xf numFmtId="0" fontId="21" fillId="19" borderId="72" xfId="0" applyFont="1" applyFill="1" applyBorder="1" applyAlignment="1">
      <alignment horizontal="center" vertical="center" wrapText="1"/>
    </xf>
    <xf numFmtId="0" fontId="20" fillId="6" borderId="38" xfId="0" applyFont="1" applyFill="1" applyBorder="1" applyAlignment="1">
      <alignment horizontal="center" vertical="center" wrapText="1"/>
    </xf>
    <xf numFmtId="20" fontId="20" fillId="6" borderId="6" xfId="0" applyNumberFormat="1" applyFont="1" applyFill="1" applyBorder="1" applyAlignment="1">
      <alignment horizontal="center" vertical="center" wrapText="1"/>
    </xf>
    <xf numFmtId="14" fontId="16" fillId="39" borderId="30" xfId="0" applyNumberFormat="1" applyFont="1" applyFill="1" applyBorder="1" applyAlignment="1">
      <alignment horizontal="center" vertical="center" wrapText="1"/>
    </xf>
    <xf numFmtId="0" fontId="17" fillId="24" borderId="18" xfId="0" applyFont="1" applyFill="1" applyBorder="1" applyAlignment="1">
      <alignment horizontal="center" vertical="center"/>
    </xf>
    <xf numFmtId="20" fontId="16" fillId="10" borderId="13" xfId="0" applyNumberFormat="1" applyFont="1" applyFill="1" applyBorder="1" applyAlignment="1">
      <alignment horizontal="center" vertical="center" wrapText="1"/>
    </xf>
    <xf numFmtId="0" fontId="20" fillId="14" borderId="18" xfId="0" applyFont="1" applyFill="1" applyBorder="1" applyAlignment="1">
      <alignment horizontal="center" vertical="center" wrapText="1"/>
    </xf>
    <xf numFmtId="20" fontId="16" fillId="10" borderId="31" xfId="0" applyNumberFormat="1" applyFont="1" applyFill="1" applyBorder="1" applyAlignment="1">
      <alignment horizontal="center" vertical="center" wrapText="1"/>
    </xf>
    <xf numFmtId="14" fontId="20" fillId="41" borderId="18" xfId="0" applyNumberFormat="1" applyFont="1" applyFill="1" applyBorder="1" applyAlignment="1">
      <alignment horizontal="center" vertical="center" wrapText="1"/>
    </xf>
    <xf numFmtId="0" fontId="16" fillId="15" borderId="37" xfId="0" applyFont="1" applyFill="1" applyBorder="1" applyAlignment="1">
      <alignment horizontal="center" vertical="center" wrapText="1"/>
    </xf>
    <xf numFmtId="0" fontId="16" fillId="15" borderId="39" xfId="0" applyFont="1" applyFill="1" applyBorder="1" applyAlignment="1">
      <alignment horizontal="center" vertical="center" wrapText="1"/>
    </xf>
    <xf numFmtId="0" fontId="17" fillId="40" borderId="27" xfId="0" applyFont="1" applyFill="1" applyBorder="1" applyAlignment="1">
      <alignment horizontal="center" vertical="center" wrapText="1"/>
    </xf>
    <xf numFmtId="0" fontId="21" fillId="24" borderId="18" xfId="0" applyFont="1" applyFill="1" applyBorder="1" applyAlignment="1">
      <alignment horizontal="center" vertical="center"/>
    </xf>
    <xf numFmtId="0" fontId="16" fillId="48" borderId="14" xfId="0" applyFont="1" applyFill="1" applyBorder="1" applyAlignment="1">
      <alignment horizontal="center" vertical="center" wrapText="1"/>
    </xf>
    <xf numFmtId="20" fontId="16" fillId="48" borderId="14" xfId="0" applyNumberFormat="1" applyFont="1" applyFill="1" applyBorder="1" applyAlignment="1">
      <alignment horizontal="center" vertical="center" wrapText="1"/>
    </xf>
    <xf numFmtId="0" fontId="17" fillId="48" borderId="14" xfId="0" applyFont="1" applyFill="1" applyBorder="1" applyAlignment="1">
      <alignment horizontal="center" vertical="center" wrapText="1"/>
    </xf>
    <xf numFmtId="165" fontId="16" fillId="48" borderId="14" xfId="0" applyNumberFormat="1" applyFont="1" applyFill="1" applyBorder="1" applyAlignment="1">
      <alignment horizontal="center" vertical="center" wrapText="1"/>
    </xf>
    <xf numFmtId="14" fontId="16" fillId="48" borderId="18" xfId="0" applyNumberFormat="1" applyFont="1" applyFill="1" applyBorder="1" applyAlignment="1">
      <alignment horizontal="center" vertical="center" wrapText="1"/>
    </xf>
    <xf numFmtId="20" fontId="16" fillId="48" borderId="18" xfId="0" applyNumberFormat="1" applyFont="1" applyFill="1" applyBorder="1" applyAlignment="1">
      <alignment horizontal="center" vertical="center" wrapText="1"/>
    </xf>
    <xf numFmtId="0" fontId="17" fillId="48" borderId="18" xfId="0" applyFont="1" applyFill="1" applyBorder="1" applyAlignment="1">
      <alignment horizontal="center" vertical="center" wrapText="1"/>
    </xf>
    <xf numFmtId="0" fontId="15" fillId="48" borderId="18" xfId="0" applyFont="1" applyFill="1" applyBorder="1" applyAlignment="1">
      <alignment horizontal="center" vertical="center" wrapText="1"/>
    </xf>
    <xf numFmtId="165" fontId="16" fillId="48" borderId="18" xfId="0" applyNumberFormat="1" applyFont="1" applyFill="1" applyBorder="1" applyAlignment="1">
      <alignment horizontal="center" vertical="center" wrapText="1"/>
    </xf>
    <xf numFmtId="0" fontId="16" fillId="48" borderId="18" xfId="0" applyFont="1" applyFill="1" applyBorder="1" applyAlignment="1">
      <alignment horizontal="center" vertical="center" wrapText="1"/>
    </xf>
    <xf numFmtId="14" fontId="16" fillId="49" borderId="18" xfId="0" applyNumberFormat="1" applyFont="1" applyFill="1" applyBorder="1" applyAlignment="1">
      <alignment horizontal="center" vertical="center" wrapText="1"/>
    </xf>
    <xf numFmtId="0" fontId="16" fillId="49" borderId="18" xfId="0" applyFont="1" applyFill="1" applyBorder="1" applyAlignment="1">
      <alignment horizontal="center" vertical="center" wrapText="1"/>
    </xf>
    <xf numFmtId="0" fontId="22" fillId="42" borderId="18" xfId="0" applyFont="1" applyFill="1" applyBorder="1" applyAlignment="1">
      <alignment horizontal="center" vertical="center"/>
    </xf>
    <xf numFmtId="0" fontId="15" fillId="42" borderId="51" xfId="0" applyFont="1" applyFill="1" applyBorder="1" applyAlignment="1">
      <alignment horizontal="center" vertical="center" wrapText="1"/>
    </xf>
    <xf numFmtId="0" fontId="17" fillId="42" borderId="51" xfId="0" applyFont="1" applyFill="1" applyBorder="1" applyAlignment="1">
      <alignment vertical="center"/>
    </xf>
    <xf numFmtId="0" fontId="15" fillId="48" borderId="22" xfId="0" applyFont="1" applyFill="1" applyBorder="1" applyAlignment="1">
      <alignment horizontal="center" vertical="center" wrapText="1"/>
    </xf>
    <xf numFmtId="0" fontId="15" fillId="48" borderId="0" xfId="0" applyFont="1" applyFill="1" applyAlignment="1">
      <alignment horizontal="center" vertical="center" wrapText="1"/>
    </xf>
    <xf numFmtId="0" fontId="15" fillId="48" borderId="65" xfId="0" applyFont="1" applyFill="1" applyBorder="1" applyAlignment="1">
      <alignment horizontal="center" vertical="center" wrapText="1"/>
    </xf>
    <xf numFmtId="0" fontId="22" fillId="42" borderId="18" xfId="0" applyFont="1" applyFill="1" applyBorder="1" applyAlignment="1">
      <alignment vertical="center"/>
    </xf>
    <xf numFmtId="20" fontId="17" fillId="42" borderId="18" xfId="0" applyNumberFormat="1" applyFont="1" applyFill="1" applyBorder="1" applyAlignment="1">
      <alignment horizontal="center" vertical="center"/>
    </xf>
    <xf numFmtId="0" fontId="17" fillId="42" borderId="18" xfId="0" applyFont="1" applyFill="1" applyBorder="1" applyAlignment="1">
      <alignment vertical="center"/>
    </xf>
    <xf numFmtId="0" fontId="17" fillId="24" borderId="39" xfId="0" applyFont="1" applyFill="1" applyBorder="1" applyAlignment="1">
      <alignment vertical="center"/>
    </xf>
    <xf numFmtId="0" fontId="4" fillId="42" borderId="18" xfId="0" applyFont="1" applyFill="1" applyBorder="1" applyAlignment="1">
      <alignment vertical="center"/>
    </xf>
    <xf numFmtId="20" fontId="16" fillId="48" borderId="27" xfId="0" applyNumberFormat="1" applyFont="1" applyFill="1" applyBorder="1" applyAlignment="1">
      <alignment horizontal="center" vertical="center" wrapText="1"/>
    </xf>
    <xf numFmtId="0" fontId="17" fillId="48" borderId="27" xfId="0" applyFont="1" applyFill="1" applyBorder="1" applyAlignment="1">
      <alignment horizontal="center" vertical="center" wrapText="1"/>
    </xf>
    <xf numFmtId="0" fontId="22" fillId="48" borderId="22" xfId="0" applyFont="1" applyFill="1" applyBorder="1" applyAlignment="1">
      <alignment horizontal="center" vertical="center" wrapText="1"/>
    </xf>
    <xf numFmtId="165" fontId="16" fillId="48" borderId="27" xfId="0" applyNumberFormat="1" applyFont="1" applyFill="1" applyBorder="1" applyAlignment="1">
      <alignment horizontal="center" vertical="center" wrapText="1"/>
    </xf>
    <xf numFmtId="0" fontId="20" fillId="48" borderId="27" xfId="0" applyFont="1" applyFill="1" applyBorder="1" applyAlignment="1">
      <alignment horizontal="center" vertical="center" wrapText="1"/>
    </xf>
    <xf numFmtId="0" fontId="0" fillId="0" borderId="41" xfId="0" applyBorder="1"/>
    <xf numFmtId="0" fontId="15" fillId="48" borderId="29" xfId="0" applyFont="1" applyFill="1" applyBorder="1" applyAlignment="1">
      <alignment horizontal="center" vertical="center" wrapText="1"/>
    </xf>
    <xf numFmtId="14" fontId="16" fillId="48" borderId="14" xfId="0" applyNumberFormat="1" applyFont="1" applyFill="1" applyBorder="1" applyAlignment="1">
      <alignment horizontal="center" vertical="center" wrapText="1"/>
    </xf>
    <xf numFmtId="0" fontId="26" fillId="0" borderId="41" xfId="0" applyFont="1" applyBorder="1"/>
    <xf numFmtId="0" fontId="20" fillId="17" borderId="18" xfId="0" applyFont="1" applyFill="1" applyBorder="1" applyAlignment="1">
      <alignment horizontal="center" vertical="center" wrapText="1"/>
    </xf>
    <xf numFmtId="0" fontId="15" fillId="15" borderId="65" xfId="0" applyFont="1" applyFill="1" applyBorder="1" applyAlignment="1">
      <alignment horizontal="center" vertical="center" wrapText="1"/>
    </xf>
    <xf numFmtId="20" fontId="16" fillId="37" borderId="18" xfId="0" applyNumberFormat="1" applyFont="1" applyFill="1" applyBorder="1" applyAlignment="1">
      <alignment horizontal="center" vertical="center" wrapText="1"/>
    </xf>
    <xf numFmtId="14" fontId="16" fillId="0" borderId="18" xfId="0" applyNumberFormat="1" applyFont="1" applyBorder="1" applyAlignment="1">
      <alignment horizontal="center" vertical="center" wrapText="1"/>
    </xf>
    <xf numFmtId="14" fontId="16" fillId="6" borderId="30" xfId="0" applyNumberFormat="1" applyFont="1" applyFill="1" applyBorder="1" applyAlignment="1">
      <alignment horizontal="center" vertical="center" wrapText="1"/>
    </xf>
    <xf numFmtId="0" fontId="22" fillId="6" borderId="18" xfId="0" applyFont="1" applyFill="1" applyBorder="1" applyAlignment="1">
      <alignment horizontal="center" vertical="center" wrapText="1"/>
    </xf>
    <xf numFmtId="0" fontId="17" fillId="14" borderId="18" xfId="0" applyFont="1" applyFill="1" applyBorder="1" applyAlignment="1">
      <alignment horizontal="center" vertical="center" wrapText="1"/>
    </xf>
    <xf numFmtId="0" fontId="17" fillId="17" borderId="12" xfId="0" applyFont="1" applyFill="1" applyBorder="1" applyAlignment="1">
      <alignment horizontal="center" vertical="center" wrapText="1"/>
    </xf>
    <xf numFmtId="20" fontId="21" fillId="24" borderId="40" xfId="0" applyNumberFormat="1" applyFont="1" applyFill="1" applyBorder="1" applyAlignment="1">
      <alignment horizontal="center" vertical="center" wrapText="1"/>
    </xf>
    <xf numFmtId="20" fontId="16" fillId="0" borderId="12" xfId="0" applyNumberFormat="1" applyFont="1" applyBorder="1" applyAlignment="1">
      <alignment horizontal="center" vertical="center" wrapText="1"/>
    </xf>
    <xf numFmtId="0" fontId="20" fillId="24" borderId="37" xfId="0" applyFont="1" applyFill="1" applyBorder="1" applyAlignment="1">
      <alignment horizontal="center" vertical="center" wrapText="1"/>
    </xf>
    <xf numFmtId="14" fontId="21" fillId="29" borderId="34" xfId="0" applyNumberFormat="1" applyFont="1" applyFill="1" applyBorder="1" applyAlignment="1">
      <alignment horizontal="center" vertical="center" wrapText="1"/>
    </xf>
    <xf numFmtId="0" fontId="21" fillId="29" borderId="14" xfId="0" applyFont="1" applyFill="1" applyBorder="1" applyAlignment="1">
      <alignment horizontal="center" vertical="center" wrapText="1"/>
    </xf>
    <xf numFmtId="0" fontId="20" fillId="39" borderId="17" xfId="0" applyFont="1" applyFill="1" applyBorder="1" applyAlignment="1">
      <alignment horizontal="center" vertical="center" wrapText="1"/>
    </xf>
    <xf numFmtId="20" fontId="16" fillId="39" borderId="16" xfId="0" applyNumberFormat="1" applyFont="1" applyFill="1" applyBorder="1" applyAlignment="1">
      <alignment horizontal="center" vertical="center" wrapText="1"/>
    </xf>
    <xf numFmtId="20" fontId="16" fillId="39" borderId="31" xfId="0" applyNumberFormat="1" applyFont="1" applyFill="1" applyBorder="1" applyAlignment="1">
      <alignment horizontal="center" vertical="center" wrapText="1"/>
    </xf>
    <xf numFmtId="0" fontId="4" fillId="24" borderId="39" xfId="0" applyFont="1" applyFill="1" applyBorder="1" applyAlignment="1">
      <alignment vertical="center"/>
    </xf>
    <xf numFmtId="14" fontId="21" fillId="14" borderId="1" xfId="0" applyNumberFormat="1" applyFont="1" applyFill="1" applyBorder="1" applyAlignment="1">
      <alignment horizontal="center" vertical="center" wrapText="1"/>
    </xf>
    <xf numFmtId="0" fontId="21" fillId="14" borderId="1" xfId="0" applyFont="1" applyFill="1" applyBorder="1" applyAlignment="1">
      <alignment horizontal="center" vertical="center" wrapText="1"/>
    </xf>
    <xf numFmtId="20" fontId="20" fillId="15" borderId="31" xfId="0" applyNumberFormat="1" applyFont="1" applyFill="1" applyBorder="1" applyAlignment="1">
      <alignment horizontal="center" vertical="center" wrapText="1"/>
    </xf>
    <xf numFmtId="0" fontId="21" fillId="14" borderId="17" xfId="0" applyFont="1" applyFill="1" applyBorder="1" applyAlignment="1">
      <alignment horizontal="center" vertical="center" wrapText="1"/>
    </xf>
    <xf numFmtId="0" fontId="21" fillId="14" borderId="31" xfId="0" applyFont="1" applyFill="1" applyBorder="1" applyAlignment="1">
      <alignment horizontal="center" vertical="center" wrapText="1"/>
    </xf>
    <xf numFmtId="0" fontId="21" fillId="17" borderId="18" xfId="0" applyFont="1" applyFill="1" applyBorder="1" applyAlignment="1">
      <alignment vertical="center" wrapText="1"/>
    </xf>
    <xf numFmtId="0" fontId="20" fillId="6" borderId="53" xfId="0" applyFont="1" applyFill="1" applyBorder="1" applyAlignment="1">
      <alignment horizontal="center" vertical="center" wrapText="1"/>
    </xf>
    <xf numFmtId="20" fontId="20" fillId="6" borderId="53" xfId="0" applyNumberFormat="1" applyFont="1" applyFill="1" applyBorder="1" applyAlignment="1">
      <alignment horizontal="center" vertical="center" wrapText="1"/>
    </xf>
    <xf numFmtId="20" fontId="20" fillId="6" borderId="68" xfId="0" applyNumberFormat="1" applyFont="1" applyFill="1" applyBorder="1" applyAlignment="1">
      <alignment horizontal="center" vertical="center" wrapText="1"/>
    </xf>
    <xf numFmtId="0" fontId="21" fillId="19" borderId="42" xfId="0" applyFont="1" applyFill="1" applyBorder="1" applyAlignment="1">
      <alignment horizontal="center" vertical="center" wrapText="1"/>
    </xf>
    <xf numFmtId="0" fontId="20" fillId="6" borderId="85" xfId="0" applyFont="1" applyFill="1" applyBorder="1" applyAlignment="1">
      <alignment horizontal="center" vertical="center" wrapText="1"/>
    </xf>
    <xf numFmtId="165" fontId="16" fillId="6" borderId="61" xfId="0" applyNumberFormat="1" applyFont="1" applyFill="1" applyBorder="1" applyAlignment="1">
      <alignment horizontal="center" vertical="center" wrapText="1"/>
    </xf>
    <xf numFmtId="14" fontId="20" fillId="6" borderId="52" xfId="0" applyNumberFormat="1" applyFont="1" applyFill="1" applyBorder="1" applyAlignment="1">
      <alignment horizontal="center" vertical="center" wrapText="1"/>
    </xf>
    <xf numFmtId="0" fontId="3" fillId="13" borderId="51" xfId="0" applyFont="1" applyFill="1" applyBorder="1" applyAlignment="1">
      <alignment horizontal="center" vertical="center" wrapText="1"/>
    </xf>
    <xf numFmtId="14" fontId="21" fillId="29" borderId="33" xfId="0" applyNumberFormat="1" applyFont="1" applyFill="1" applyBorder="1" applyAlignment="1">
      <alignment horizontal="center" vertical="center" wrapText="1"/>
    </xf>
    <xf numFmtId="0" fontId="21" fillId="29" borderId="36" xfId="0" applyFont="1" applyFill="1" applyBorder="1" applyAlignment="1">
      <alignment horizontal="center" vertical="center" wrapText="1"/>
    </xf>
    <xf numFmtId="20" fontId="20" fillId="6" borderId="26" xfId="0" applyNumberFormat="1" applyFont="1" applyFill="1" applyBorder="1" applyAlignment="1">
      <alignment horizontal="center" vertical="center" wrapText="1"/>
    </xf>
    <xf numFmtId="20" fontId="20" fillId="6" borderId="86" xfId="0" applyNumberFormat="1" applyFont="1" applyFill="1" applyBorder="1" applyAlignment="1">
      <alignment horizontal="center" vertical="center" wrapText="1"/>
    </xf>
    <xf numFmtId="0" fontId="17" fillId="24" borderId="21" xfId="0" applyFont="1" applyFill="1" applyBorder="1" applyAlignment="1">
      <alignment horizontal="center" vertical="center"/>
    </xf>
    <xf numFmtId="14" fontId="16" fillId="39" borderId="21" xfId="0" applyNumberFormat="1" applyFont="1" applyFill="1" applyBorder="1" applyAlignment="1">
      <alignment horizontal="center" vertical="center" wrapText="1"/>
    </xf>
    <xf numFmtId="0" fontId="16" fillId="39" borderId="48" xfId="0" applyFont="1" applyFill="1" applyBorder="1" applyAlignment="1">
      <alignment horizontal="center" vertical="center" wrapText="1"/>
    </xf>
    <xf numFmtId="0" fontId="21" fillId="24" borderId="14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vertical="center"/>
    </xf>
    <xf numFmtId="0" fontId="15" fillId="0" borderId="56" xfId="0" applyFont="1" applyBorder="1" applyAlignment="1">
      <alignment horizontal="center" vertical="center" wrapText="1"/>
    </xf>
    <xf numFmtId="14" fontId="16" fillId="0" borderId="56" xfId="0" applyNumberFormat="1" applyFont="1" applyBorder="1" applyAlignment="1">
      <alignment horizontal="center" vertical="center" wrapText="1"/>
    </xf>
    <xf numFmtId="0" fontId="17" fillId="0" borderId="41" xfId="0" applyFont="1" applyBorder="1" applyAlignment="1">
      <alignment vertical="center"/>
    </xf>
    <xf numFmtId="0" fontId="17" fillId="0" borderId="41" xfId="0" applyFont="1" applyBorder="1" applyAlignment="1">
      <alignment horizontal="center" vertical="center"/>
    </xf>
    <xf numFmtId="0" fontId="4" fillId="24" borderId="14" xfId="0" applyFont="1" applyFill="1" applyBorder="1" applyAlignment="1">
      <alignment vertical="center"/>
    </xf>
    <xf numFmtId="0" fontId="18" fillId="6" borderId="68" xfId="0" applyFont="1" applyFill="1" applyBorder="1" applyAlignment="1">
      <alignment horizontal="center" vertical="center" wrapText="1"/>
    </xf>
    <xf numFmtId="0" fontId="28" fillId="41" borderId="1" xfId="0" applyFont="1" applyFill="1" applyBorder="1" applyAlignment="1">
      <alignment horizontal="center" vertical="center" wrapText="1"/>
    </xf>
    <xf numFmtId="0" fontId="7" fillId="41" borderId="18" xfId="0" applyFont="1" applyFill="1" applyBorder="1" applyAlignment="1">
      <alignment vertical="center"/>
    </xf>
    <xf numFmtId="0" fontId="20" fillId="6" borderId="13" xfId="0" applyFont="1" applyFill="1" applyBorder="1" applyAlignment="1">
      <alignment horizontal="center" vertical="center" wrapText="1"/>
    </xf>
    <xf numFmtId="20" fontId="16" fillId="6" borderId="12" xfId="0" applyNumberFormat="1" applyFont="1" applyFill="1" applyBorder="1" applyAlignment="1" applyProtection="1">
      <alignment horizontal="center" vertical="center" wrapText="1"/>
      <protection locked="0"/>
    </xf>
    <xf numFmtId="0" fontId="20" fillId="39" borderId="79" xfId="0" applyFont="1" applyFill="1" applyBorder="1" applyAlignment="1">
      <alignment horizontal="center" vertical="center" wrapText="1"/>
    </xf>
    <xf numFmtId="14" fontId="17" fillId="42" borderId="18" xfId="0" applyNumberFormat="1" applyFont="1" applyFill="1" applyBorder="1" applyAlignment="1">
      <alignment horizontal="center" vertical="center"/>
    </xf>
    <xf numFmtId="0" fontId="17" fillId="42" borderId="18" xfId="0" applyFont="1" applyFill="1" applyBorder="1" applyAlignment="1">
      <alignment horizontal="center" vertical="center"/>
    </xf>
    <xf numFmtId="0" fontId="20" fillId="21" borderId="29" xfId="0" applyFont="1" applyFill="1" applyBorder="1" applyAlignment="1">
      <alignment horizontal="center" vertical="center" wrapText="1"/>
    </xf>
    <xf numFmtId="0" fontId="15" fillId="34" borderId="51" xfId="0" applyFont="1" applyFill="1" applyBorder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 wrapText="1"/>
    </xf>
    <xf numFmtId="14" fontId="17" fillId="6" borderId="12" xfId="0" applyNumberFormat="1" applyFont="1" applyFill="1" applyBorder="1" applyAlignment="1" applyProtection="1">
      <alignment horizontal="center" vertical="center" wrapText="1"/>
      <protection locked="0"/>
    </xf>
    <xf numFmtId="14" fontId="17" fillId="6" borderId="1" xfId="0" applyNumberFormat="1" applyFont="1" applyFill="1" applyBorder="1" applyAlignment="1" applyProtection="1">
      <alignment horizontal="center" vertical="center" wrapText="1"/>
      <protection locked="0"/>
    </xf>
    <xf numFmtId="20" fontId="16" fillId="10" borderId="18" xfId="0" applyNumberFormat="1" applyFont="1" applyFill="1" applyBorder="1" applyAlignment="1">
      <alignment horizontal="center" vertical="center" wrapText="1"/>
    </xf>
    <xf numFmtId="165" fontId="16" fillId="10" borderId="18" xfId="0" applyNumberFormat="1" applyFont="1" applyFill="1" applyBorder="1" applyAlignment="1">
      <alignment horizontal="center" vertical="center" wrapText="1"/>
    </xf>
    <xf numFmtId="0" fontId="16" fillId="10" borderId="18" xfId="0" applyFont="1" applyFill="1" applyBorder="1" applyAlignment="1">
      <alignment horizontal="center" vertical="center" wrapText="1"/>
    </xf>
    <xf numFmtId="0" fontId="17" fillId="52" borderId="18" xfId="0" applyFont="1" applyFill="1" applyBorder="1" applyAlignment="1">
      <alignment horizontal="center" vertical="center" wrapText="1"/>
    </xf>
    <xf numFmtId="20" fontId="16" fillId="52" borderId="18" xfId="0" applyNumberFormat="1" applyFont="1" applyFill="1" applyBorder="1" applyAlignment="1">
      <alignment horizontal="center" vertical="center" wrapText="1"/>
    </xf>
    <xf numFmtId="165" fontId="16" fillId="52" borderId="18" xfId="0" applyNumberFormat="1" applyFont="1" applyFill="1" applyBorder="1" applyAlignment="1">
      <alignment horizontal="center" vertical="center" wrapText="1"/>
    </xf>
    <xf numFmtId="14" fontId="16" fillId="52" borderId="12" xfId="0" applyNumberFormat="1" applyFont="1" applyFill="1" applyBorder="1" applyAlignment="1">
      <alignment horizontal="center" vertical="center" wrapText="1"/>
    </xf>
    <xf numFmtId="0" fontId="17" fillId="40" borderId="27" xfId="0" applyFont="1" applyFill="1" applyBorder="1" applyAlignment="1">
      <alignment vertical="center" wrapText="1"/>
    </xf>
    <xf numFmtId="0" fontId="16" fillId="39" borderId="31" xfId="0" applyFont="1" applyFill="1" applyBorder="1" applyAlignment="1">
      <alignment horizontal="center" vertical="center" wrapText="1"/>
    </xf>
    <xf numFmtId="20" fontId="16" fillId="39" borderId="20" xfId="0" applyNumberFormat="1" applyFont="1" applyFill="1" applyBorder="1" applyAlignment="1">
      <alignment horizontal="center" vertical="center" wrapText="1"/>
    </xf>
    <xf numFmtId="0" fontId="18" fillId="39" borderId="81" xfId="0" applyFont="1" applyFill="1" applyBorder="1" applyAlignment="1">
      <alignment horizontal="center" vertical="center" wrapText="1"/>
    </xf>
    <xf numFmtId="165" fontId="16" fillId="39" borderId="30" xfId="0" applyNumberFormat="1" applyFont="1" applyFill="1" applyBorder="1" applyAlignment="1">
      <alignment horizontal="center" vertical="center" wrapText="1"/>
    </xf>
    <xf numFmtId="0" fontId="20" fillId="39" borderId="30" xfId="0" applyFont="1" applyFill="1" applyBorder="1" applyAlignment="1">
      <alignment horizontal="center" vertical="center" wrapText="1"/>
    </xf>
    <xf numFmtId="20" fontId="16" fillId="39" borderId="25" xfId="0" applyNumberFormat="1" applyFont="1" applyFill="1" applyBorder="1" applyAlignment="1">
      <alignment horizontal="center" vertical="center" wrapText="1"/>
    </xf>
    <xf numFmtId="20" fontId="16" fillId="39" borderId="32" xfId="0" applyNumberFormat="1" applyFont="1" applyFill="1" applyBorder="1" applyAlignment="1">
      <alignment horizontal="center" vertical="center" wrapText="1"/>
    </xf>
    <xf numFmtId="0" fontId="17" fillId="40" borderId="36" xfId="0" applyFont="1" applyFill="1" applyBorder="1" applyAlignment="1">
      <alignment vertical="center" wrapText="1"/>
    </xf>
    <xf numFmtId="0" fontId="18" fillId="39" borderId="77" xfId="0" applyFont="1" applyFill="1" applyBorder="1" applyAlignment="1">
      <alignment horizontal="center" vertical="center" wrapText="1"/>
    </xf>
    <xf numFmtId="165" fontId="16" fillId="39" borderId="32" xfId="0" applyNumberFormat="1" applyFont="1" applyFill="1" applyBorder="1" applyAlignment="1">
      <alignment horizontal="center" vertical="center" wrapText="1"/>
    </xf>
    <xf numFmtId="14" fontId="20" fillId="6" borderId="14" xfId="0" applyNumberFormat="1" applyFont="1" applyFill="1" applyBorder="1" applyAlignment="1">
      <alignment horizontal="center" vertical="center" wrapText="1"/>
    </xf>
    <xf numFmtId="0" fontId="20" fillId="6" borderId="14" xfId="0" applyFont="1" applyFill="1" applyBorder="1" applyAlignment="1">
      <alignment horizontal="center" vertical="center" wrapText="1"/>
    </xf>
    <xf numFmtId="0" fontId="16" fillId="39" borderId="21" xfId="0" applyFont="1" applyFill="1" applyBorder="1" applyAlignment="1">
      <alignment horizontal="center" vertical="center" wrapText="1"/>
    </xf>
    <xf numFmtId="0" fontId="15" fillId="39" borderId="33" xfId="0" applyFont="1" applyFill="1" applyBorder="1" applyAlignment="1">
      <alignment horizontal="center" vertical="center" wrapText="1"/>
    </xf>
    <xf numFmtId="20" fontId="16" fillId="6" borderId="33" xfId="0" applyNumberFormat="1" applyFont="1" applyFill="1" applyBorder="1" applyAlignment="1">
      <alignment horizontal="center" vertical="center" wrapText="1"/>
    </xf>
    <xf numFmtId="0" fontId="16" fillId="6" borderId="36" xfId="0" applyFont="1" applyFill="1" applyBorder="1" applyAlignment="1">
      <alignment horizontal="center" vertical="center" wrapText="1"/>
    </xf>
    <xf numFmtId="0" fontId="3" fillId="4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20" fontId="2" fillId="2" borderId="3" xfId="0" applyNumberFormat="1" applyFont="1" applyFill="1" applyBorder="1" applyAlignment="1">
      <alignment horizontal="center" vertical="center" wrapText="1"/>
    </xf>
    <xf numFmtId="20" fontId="2" fillId="2" borderId="3" xfId="0" applyNumberFormat="1" applyFont="1" applyFill="1" applyBorder="1" applyAlignment="1">
      <alignment horizontal="center" vertical="center" textRotation="90" wrapText="1"/>
    </xf>
    <xf numFmtId="165" fontId="2" fillId="2" borderId="3" xfId="0" applyNumberFormat="1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wrapText="1"/>
    </xf>
    <xf numFmtId="0" fontId="17" fillId="50" borderId="14" xfId="0" applyFont="1" applyFill="1" applyBorder="1" applyAlignment="1">
      <alignment horizontal="center" vertical="center"/>
    </xf>
    <xf numFmtId="0" fontId="17" fillId="50" borderId="14" xfId="0" applyFont="1" applyFill="1" applyBorder="1" applyAlignment="1">
      <alignment vertical="center"/>
    </xf>
    <xf numFmtId="0" fontId="4" fillId="50" borderId="14" xfId="0" applyFont="1" applyFill="1" applyBorder="1" applyAlignment="1">
      <alignment vertical="center"/>
    </xf>
    <xf numFmtId="0" fontId="4" fillId="50" borderId="18" xfId="0" applyFont="1" applyFill="1" applyBorder="1" applyAlignment="1">
      <alignment vertical="center"/>
    </xf>
    <xf numFmtId="14" fontId="20" fillId="55" borderId="14" xfId="0" applyNumberFormat="1" applyFont="1" applyFill="1" applyBorder="1" applyAlignment="1">
      <alignment horizontal="center" vertical="center" wrapText="1"/>
    </xf>
    <xf numFmtId="0" fontId="16" fillId="55" borderId="14" xfId="0" applyFont="1" applyFill="1" applyBorder="1" applyAlignment="1">
      <alignment horizontal="center" vertical="center" wrapText="1"/>
    </xf>
    <xf numFmtId="20" fontId="16" fillId="56" borderId="14" xfId="0" applyNumberFormat="1" applyFont="1" applyFill="1" applyBorder="1" applyAlignment="1">
      <alignment horizontal="center" vertical="center" wrapText="1"/>
    </xf>
    <xf numFmtId="20" fontId="16" fillId="56" borderId="37" xfId="0" applyNumberFormat="1" applyFont="1" applyFill="1" applyBorder="1" applyAlignment="1">
      <alignment horizontal="center" vertical="center" wrapText="1"/>
    </xf>
    <xf numFmtId="0" fontId="17" fillId="57" borderId="14" xfId="0" applyFont="1" applyFill="1" applyBorder="1" applyAlignment="1">
      <alignment vertical="center" wrapText="1"/>
    </xf>
    <xf numFmtId="0" fontId="22" fillId="57" borderId="34" xfId="0" applyFont="1" applyFill="1" applyBorder="1" applyAlignment="1">
      <alignment horizontal="center" vertical="center" wrapText="1"/>
    </xf>
    <xf numFmtId="20" fontId="16" fillId="57" borderId="14" xfId="0" applyNumberFormat="1" applyFont="1" applyFill="1" applyBorder="1" applyAlignment="1">
      <alignment horizontal="center" vertical="center" wrapText="1"/>
    </xf>
    <xf numFmtId="165" fontId="16" fillId="57" borderId="14" xfId="0" applyNumberFormat="1" applyFont="1" applyFill="1" applyBorder="1" applyAlignment="1">
      <alignment horizontal="center" vertical="center" wrapText="1"/>
    </xf>
    <xf numFmtId="0" fontId="16" fillId="57" borderId="14" xfId="0" applyFont="1" applyFill="1" applyBorder="1" applyAlignment="1">
      <alignment horizontal="center" vertical="center" wrapText="1"/>
    </xf>
    <xf numFmtId="0" fontId="16" fillId="55" borderId="18" xfId="0" applyFont="1" applyFill="1" applyBorder="1" applyAlignment="1">
      <alignment horizontal="center" vertical="center" wrapText="1"/>
    </xf>
    <xf numFmtId="20" fontId="16" fillId="57" borderId="12" xfId="0" applyNumberFormat="1" applyFont="1" applyFill="1" applyBorder="1" applyAlignment="1">
      <alignment horizontal="center" vertical="center" wrapText="1"/>
    </xf>
    <xf numFmtId="20" fontId="16" fillId="57" borderId="13" xfId="0" applyNumberFormat="1" applyFont="1" applyFill="1" applyBorder="1" applyAlignment="1">
      <alignment horizontal="center" vertical="center" wrapText="1"/>
    </xf>
    <xf numFmtId="0" fontId="17" fillId="57" borderId="18" xfId="0" applyFont="1" applyFill="1" applyBorder="1" applyAlignment="1">
      <alignment vertical="center" wrapText="1"/>
    </xf>
    <xf numFmtId="0" fontId="15" fillId="57" borderId="31" xfId="0" applyFont="1" applyFill="1" applyBorder="1" applyAlignment="1">
      <alignment horizontal="center" vertical="center" wrapText="1"/>
    </xf>
    <xf numFmtId="165" fontId="16" fillId="57" borderId="12" xfId="0" applyNumberFormat="1" applyFont="1" applyFill="1" applyBorder="1" applyAlignment="1">
      <alignment horizontal="center" vertical="center" wrapText="1"/>
    </xf>
    <xf numFmtId="0" fontId="16" fillId="57" borderId="30" xfId="0" applyFont="1" applyFill="1" applyBorder="1" applyAlignment="1">
      <alignment horizontal="center" vertical="center" wrapText="1"/>
    </xf>
    <xf numFmtId="0" fontId="16" fillId="55" borderId="55" xfId="0" applyFont="1" applyFill="1" applyBorder="1" applyAlignment="1">
      <alignment horizontal="center" vertical="center" wrapText="1"/>
    </xf>
    <xf numFmtId="20" fontId="16" fillId="57" borderId="1" xfId="0" applyNumberFormat="1" applyFont="1" applyFill="1" applyBorder="1" applyAlignment="1">
      <alignment horizontal="center" vertical="center" wrapText="1"/>
    </xf>
    <xf numFmtId="20" fontId="16" fillId="57" borderId="17" xfId="0" applyNumberFormat="1" applyFont="1" applyFill="1" applyBorder="1" applyAlignment="1">
      <alignment horizontal="center" vertical="center" wrapText="1"/>
    </xf>
    <xf numFmtId="0" fontId="22" fillId="57" borderId="17" xfId="0" applyFont="1" applyFill="1" applyBorder="1" applyAlignment="1">
      <alignment horizontal="center" vertical="center" wrapText="1"/>
    </xf>
    <xf numFmtId="165" fontId="16" fillId="57" borderId="1" xfId="0" applyNumberFormat="1" applyFont="1" applyFill="1" applyBorder="1" applyAlignment="1">
      <alignment horizontal="center" vertical="center" wrapText="1"/>
    </xf>
    <xf numFmtId="0" fontId="16" fillId="57" borderId="1" xfId="0" applyFont="1" applyFill="1" applyBorder="1" applyAlignment="1">
      <alignment horizontal="center" vertical="center" wrapText="1"/>
    </xf>
    <xf numFmtId="0" fontId="15" fillId="55" borderId="51" xfId="0" applyFont="1" applyFill="1" applyBorder="1" applyAlignment="1">
      <alignment horizontal="center" vertical="center" wrapText="1"/>
    </xf>
    <xf numFmtId="20" fontId="20" fillId="57" borderId="1" xfId="0" applyNumberFormat="1" applyFont="1" applyFill="1" applyBorder="1" applyAlignment="1">
      <alignment horizontal="center" vertical="center" wrapText="1"/>
    </xf>
    <xf numFmtId="20" fontId="20" fillId="57" borderId="17" xfId="0" applyNumberFormat="1" applyFont="1" applyFill="1" applyBorder="1" applyAlignment="1">
      <alignment horizontal="center" vertical="center" wrapText="1"/>
    </xf>
    <xf numFmtId="0" fontId="15" fillId="57" borderId="18" xfId="0" applyFont="1" applyFill="1" applyBorder="1" applyAlignment="1">
      <alignment horizontal="center" vertical="center" wrapText="1"/>
    </xf>
    <xf numFmtId="0" fontId="20" fillId="57" borderId="1" xfId="0" applyFont="1" applyFill="1" applyBorder="1" applyAlignment="1">
      <alignment horizontal="center" vertical="center" wrapText="1"/>
    </xf>
    <xf numFmtId="0" fontId="15" fillId="54" borderId="51" xfId="0" applyFont="1" applyFill="1" applyBorder="1" applyAlignment="1">
      <alignment horizontal="center" vertical="center" wrapText="1"/>
    </xf>
    <xf numFmtId="0" fontId="15" fillId="57" borderId="0" xfId="0" applyFont="1" applyFill="1" applyAlignment="1">
      <alignment horizontal="center" vertical="center" wrapText="1"/>
    </xf>
    <xf numFmtId="0" fontId="15" fillId="57" borderId="6" xfId="0" applyFont="1" applyFill="1" applyBorder="1" applyAlignment="1">
      <alignment horizontal="center" vertical="center" wrapText="1"/>
    </xf>
    <xf numFmtId="0" fontId="15" fillId="57" borderId="16" xfId="0" applyFont="1" applyFill="1" applyBorder="1" applyAlignment="1">
      <alignment horizontal="center" vertical="center" wrapText="1"/>
    </xf>
    <xf numFmtId="14" fontId="16" fillId="56" borderId="38" xfId="0" applyNumberFormat="1" applyFont="1" applyFill="1" applyBorder="1" applyAlignment="1">
      <alignment horizontal="center" vertical="center" wrapText="1"/>
    </xf>
    <xf numFmtId="0" fontId="16" fillId="56" borderId="14" xfId="0" applyFont="1" applyFill="1" applyBorder="1" applyAlignment="1">
      <alignment horizontal="center" vertical="center" wrapText="1"/>
    </xf>
    <xf numFmtId="20" fontId="16" fillId="54" borderId="18" xfId="0" applyNumberFormat="1" applyFont="1" applyFill="1" applyBorder="1" applyAlignment="1">
      <alignment horizontal="center" vertical="center" wrapText="1"/>
    </xf>
    <xf numFmtId="20" fontId="16" fillId="54" borderId="39" xfId="0" applyNumberFormat="1" applyFont="1" applyFill="1" applyBorder="1" applyAlignment="1">
      <alignment horizontal="center" vertical="center" wrapText="1"/>
    </xf>
    <xf numFmtId="0" fontId="18" fillId="57" borderId="17" xfId="0" applyFont="1" applyFill="1" applyBorder="1" applyAlignment="1">
      <alignment horizontal="center" vertical="center" wrapText="1"/>
    </xf>
    <xf numFmtId="20" fontId="20" fillId="57" borderId="18" xfId="0" applyNumberFormat="1" applyFont="1" applyFill="1" applyBorder="1" applyAlignment="1">
      <alignment horizontal="center" vertical="center" wrapText="1"/>
    </xf>
    <xf numFmtId="165" fontId="16" fillId="57" borderId="18" xfId="0" applyNumberFormat="1" applyFont="1" applyFill="1" applyBorder="1" applyAlignment="1">
      <alignment horizontal="center" vertical="center" wrapText="1"/>
    </xf>
    <xf numFmtId="0" fontId="16" fillId="57" borderId="18" xfId="0" applyFont="1" applyFill="1" applyBorder="1" applyAlignment="1">
      <alignment horizontal="center" vertical="center" wrapText="1"/>
    </xf>
    <xf numFmtId="14" fontId="20" fillId="55" borderId="34" xfId="0" applyNumberFormat="1" applyFont="1" applyFill="1" applyBorder="1" applyAlignment="1">
      <alignment horizontal="center" vertical="center" wrapText="1"/>
    </xf>
    <xf numFmtId="14" fontId="16" fillId="55" borderId="52" xfId="0" applyNumberFormat="1" applyFont="1" applyFill="1" applyBorder="1" applyAlignment="1">
      <alignment horizontal="center" vertical="center" wrapText="1"/>
    </xf>
    <xf numFmtId="14" fontId="17" fillId="57" borderId="72" xfId="0" applyNumberFormat="1" applyFont="1" applyFill="1" applyBorder="1" applyAlignment="1">
      <alignment horizontal="center" vertical="center" wrapText="1"/>
    </xf>
    <xf numFmtId="0" fontId="20" fillId="57" borderId="17" xfId="0" applyFont="1" applyFill="1" applyBorder="1" applyAlignment="1">
      <alignment horizontal="center" vertical="center" wrapText="1"/>
    </xf>
    <xf numFmtId="0" fontId="15" fillId="57" borderId="29" xfId="0" applyFont="1" applyFill="1" applyBorder="1" applyAlignment="1">
      <alignment horizontal="center" vertical="center" wrapText="1"/>
    </xf>
    <xf numFmtId="20" fontId="16" fillId="57" borderId="16" xfId="0" applyNumberFormat="1" applyFont="1" applyFill="1" applyBorder="1" applyAlignment="1">
      <alignment horizontal="center" vertical="center" wrapText="1"/>
    </xf>
    <xf numFmtId="0" fontId="16" fillId="57" borderId="12" xfId="0" applyFont="1" applyFill="1" applyBorder="1" applyAlignment="1">
      <alignment horizontal="center" vertical="center" wrapText="1"/>
    </xf>
    <xf numFmtId="20" fontId="17" fillId="54" borderId="31" xfId="0" applyNumberFormat="1" applyFont="1" applyFill="1" applyBorder="1" applyAlignment="1">
      <alignment horizontal="center" vertical="center" wrapText="1"/>
    </xf>
    <xf numFmtId="20" fontId="16" fillId="57" borderId="18" xfId="0" applyNumberFormat="1" applyFont="1" applyFill="1" applyBorder="1" applyAlignment="1">
      <alignment horizontal="center" vertical="center" wrapText="1"/>
    </xf>
    <xf numFmtId="0" fontId="16" fillId="57" borderId="32" xfId="0" applyFont="1" applyFill="1" applyBorder="1" applyAlignment="1">
      <alignment horizontal="center" vertical="center" wrapText="1"/>
    </xf>
    <xf numFmtId="14" fontId="20" fillId="57" borderId="42" xfId="0" applyNumberFormat="1" applyFont="1" applyFill="1" applyBorder="1" applyAlignment="1">
      <alignment horizontal="center" vertical="center" wrapText="1"/>
    </xf>
    <xf numFmtId="0" fontId="16" fillId="57" borderId="53" xfId="0" applyFont="1" applyFill="1" applyBorder="1" applyAlignment="1">
      <alignment horizontal="center" vertical="center" wrapText="1"/>
    </xf>
    <xf numFmtId="0" fontId="17" fillId="57" borderId="71" xfId="0" applyFont="1" applyFill="1" applyBorder="1" applyAlignment="1">
      <alignment vertical="center" wrapText="1"/>
    </xf>
    <xf numFmtId="0" fontId="4" fillId="54" borderId="18" xfId="0" applyFont="1" applyFill="1" applyBorder="1" applyAlignment="1">
      <alignment vertical="center"/>
    </xf>
    <xf numFmtId="14" fontId="20" fillId="57" borderId="18" xfId="0" applyNumberFormat="1" applyFont="1" applyFill="1" applyBorder="1" applyAlignment="1">
      <alignment horizontal="center" vertical="center" wrapText="1"/>
    </xf>
    <xf numFmtId="14" fontId="20" fillId="57" borderId="27" xfId="0" applyNumberFormat="1" applyFont="1" applyFill="1" applyBorder="1" applyAlignment="1">
      <alignment horizontal="center" vertical="center" wrapText="1"/>
    </xf>
    <xf numFmtId="0" fontId="22" fillId="57" borderId="22" xfId="0" applyFont="1" applyFill="1" applyBorder="1" applyAlignment="1">
      <alignment horizontal="center" vertical="center" wrapText="1"/>
    </xf>
    <xf numFmtId="0" fontId="16" fillId="10" borderId="13" xfId="0" applyFont="1" applyFill="1" applyBorder="1" applyAlignment="1">
      <alignment horizontal="center" vertical="center" wrapText="1"/>
    </xf>
    <xf numFmtId="20" fontId="16" fillId="10" borderId="14" xfId="0" applyNumberFormat="1" applyFont="1" applyFill="1" applyBorder="1" applyAlignment="1">
      <alignment horizontal="center" vertical="center" wrapText="1"/>
    </xf>
    <xf numFmtId="165" fontId="16" fillId="10" borderId="14" xfId="0" applyNumberFormat="1" applyFont="1" applyFill="1" applyBorder="1" applyAlignment="1">
      <alignment horizontal="center" vertical="center" wrapText="1"/>
    </xf>
    <xf numFmtId="0" fontId="22" fillId="57" borderId="32" xfId="0" applyFont="1" applyFill="1" applyBorder="1" applyAlignment="1">
      <alignment horizontal="center" vertical="center" wrapText="1"/>
    </xf>
    <xf numFmtId="165" fontId="16" fillId="57" borderId="32" xfId="0" applyNumberFormat="1" applyFont="1" applyFill="1" applyBorder="1" applyAlignment="1">
      <alignment horizontal="center" vertical="center" wrapText="1"/>
    </xf>
    <xf numFmtId="20" fontId="16" fillId="57" borderId="25" xfId="0" applyNumberFormat="1" applyFont="1" applyFill="1" applyBorder="1" applyAlignment="1">
      <alignment horizontal="center" vertical="center" wrapText="1"/>
    </xf>
    <xf numFmtId="14" fontId="16" fillId="10" borderId="15" xfId="0" applyNumberFormat="1" applyFont="1" applyFill="1" applyBorder="1" applyAlignment="1">
      <alignment horizontal="center" vertical="center" wrapText="1"/>
    </xf>
    <xf numFmtId="0" fontId="21" fillId="19" borderId="14" xfId="0" applyFont="1" applyFill="1" applyBorder="1" applyAlignment="1">
      <alignment horizontal="center" vertical="center" wrapText="1"/>
    </xf>
    <xf numFmtId="14" fontId="16" fillId="57" borderId="59" xfId="0" applyNumberFormat="1" applyFont="1" applyFill="1" applyBorder="1" applyAlignment="1">
      <alignment horizontal="center" vertical="center" wrapText="1"/>
    </xf>
    <xf numFmtId="0" fontId="16" fillId="57" borderId="86" xfId="0" applyFont="1" applyFill="1" applyBorder="1" applyAlignment="1">
      <alignment horizontal="center" vertical="center" wrapText="1"/>
    </xf>
    <xf numFmtId="20" fontId="16" fillId="57" borderId="21" xfId="0" applyNumberFormat="1" applyFont="1" applyFill="1" applyBorder="1" applyAlignment="1">
      <alignment horizontal="center" vertical="center" wrapText="1"/>
    </xf>
    <xf numFmtId="0" fontId="4" fillId="54" borderId="21" xfId="0" applyFont="1" applyFill="1" applyBorder="1" applyAlignment="1">
      <alignment vertical="center"/>
    </xf>
    <xf numFmtId="0" fontId="4" fillId="54" borderId="71" xfId="0" applyFont="1" applyFill="1" applyBorder="1" applyAlignment="1">
      <alignment horizontal="center" vertical="center"/>
    </xf>
    <xf numFmtId="0" fontId="20" fillId="57" borderId="39" xfId="0" applyFont="1" applyFill="1" applyBorder="1" applyAlignment="1">
      <alignment horizontal="center" vertical="center" wrapText="1"/>
    </xf>
    <xf numFmtId="0" fontId="22" fillId="54" borderId="27" xfId="0" applyFont="1" applyFill="1" applyBorder="1" applyAlignment="1">
      <alignment horizontal="center" vertical="center" wrapText="1"/>
    </xf>
    <xf numFmtId="20" fontId="16" fillId="57" borderId="27" xfId="0" applyNumberFormat="1" applyFont="1" applyFill="1" applyBorder="1" applyAlignment="1">
      <alignment horizontal="center" vertical="center" wrapText="1"/>
    </xf>
    <xf numFmtId="165" fontId="16" fillId="57" borderId="6" xfId="0" applyNumberFormat="1" applyFont="1" applyFill="1" applyBorder="1" applyAlignment="1">
      <alignment horizontal="center" vertical="center" wrapText="1"/>
    </xf>
    <xf numFmtId="0" fontId="17" fillId="54" borderId="30" xfId="0" applyFont="1" applyFill="1" applyBorder="1" applyAlignment="1">
      <alignment horizontal="center" vertical="center"/>
    </xf>
    <xf numFmtId="0" fontId="15" fillId="58" borderId="6" xfId="0" applyFont="1" applyFill="1" applyBorder="1" applyAlignment="1">
      <alignment horizontal="center" vertical="center" wrapText="1"/>
    </xf>
    <xf numFmtId="0" fontId="15" fillId="58" borderId="16" xfId="0" applyFont="1" applyFill="1" applyBorder="1" applyAlignment="1">
      <alignment horizontal="center" vertical="center" wrapText="1"/>
    </xf>
    <xf numFmtId="0" fontId="15" fillId="58" borderId="0" xfId="0" applyFont="1" applyFill="1" applyAlignment="1">
      <alignment horizontal="center" vertical="center" wrapText="1"/>
    </xf>
    <xf numFmtId="0" fontId="15" fillId="58" borderId="22" xfId="0" applyFont="1" applyFill="1" applyBorder="1" applyAlignment="1">
      <alignment horizontal="center" vertical="center" wrapText="1"/>
    </xf>
    <xf numFmtId="14" fontId="4" fillId="50" borderId="89" xfId="0" applyNumberFormat="1" applyFont="1" applyFill="1" applyBorder="1" applyAlignment="1">
      <alignment horizontal="center" vertical="center"/>
    </xf>
    <xf numFmtId="0" fontId="15" fillId="59" borderId="15" xfId="1" applyFont="1" applyFill="1" applyBorder="1" applyAlignment="1">
      <alignment vertical="center" wrapText="1"/>
    </xf>
    <xf numFmtId="14" fontId="16" fillId="59" borderId="18" xfId="0" applyNumberFormat="1" applyFont="1" applyFill="1" applyBorder="1" applyAlignment="1">
      <alignment horizontal="center" vertical="center" wrapText="1"/>
    </xf>
    <xf numFmtId="0" fontId="16" fillId="59" borderId="27" xfId="0" applyFont="1" applyFill="1" applyBorder="1" applyAlignment="1">
      <alignment horizontal="center" vertical="center" wrapText="1"/>
    </xf>
    <xf numFmtId="0" fontId="17" fillId="59" borderId="22" xfId="0" applyFont="1" applyFill="1" applyBorder="1" applyAlignment="1">
      <alignment vertical="center" wrapText="1"/>
    </xf>
    <xf numFmtId="0" fontId="15" fillId="59" borderId="6" xfId="1" applyFont="1" applyFill="1" applyBorder="1" applyAlignment="1">
      <alignment vertical="center" wrapText="1"/>
    </xf>
    <xf numFmtId="20" fontId="16" fillId="59" borderId="16" xfId="0" applyNumberFormat="1" applyFont="1" applyFill="1" applyBorder="1" applyAlignment="1">
      <alignment horizontal="center" vertical="center" wrapText="1"/>
    </xf>
    <xf numFmtId="20" fontId="16" fillId="59" borderId="29" xfId="0" applyNumberFormat="1" applyFont="1" applyFill="1" applyBorder="1" applyAlignment="1">
      <alignment horizontal="center" vertical="center" wrapText="1"/>
    </xf>
    <xf numFmtId="20" fontId="16" fillId="59" borderId="16" xfId="1" applyNumberFormat="1" applyFont="1" applyFill="1" applyBorder="1" applyAlignment="1">
      <alignment horizontal="center" vertical="center" wrapText="1"/>
    </xf>
    <xf numFmtId="165" fontId="16" fillId="59" borderId="16" xfId="1" applyNumberFormat="1" applyFont="1" applyFill="1" applyBorder="1" applyAlignment="1">
      <alignment horizontal="center" vertical="center" wrapText="1"/>
    </xf>
    <xf numFmtId="0" fontId="16" fillId="59" borderId="16" xfId="1" applyFont="1" applyFill="1" applyBorder="1" applyAlignment="1">
      <alignment horizontal="center" vertical="center" wrapText="1"/>
    </xf>
    <xf numFmtId="14" fontId="16" fillId="59" borderId="12" xfId="0" applyNumberFormat="1" applyFont="1" applyFill="1" applyBorder="1" applyAlignment="1">
      <alignment horizontal="center" vertical="center" wrapText="1"/>
    </xf>
    <xf numFmtId="0" fontId="16" fillId="59" borderId="16" xfId="0" applyFont="1" applyFill="1" applyBorder="1" applyAlignment="1">
      <alignment horizontal="center" vertical="center" wrapText="1"/>
    </xf>
    <xf numFmtId="20" fontId="16" fillId="59" borderId="27" xfId="0" applyNumberFormat="1" applyFont="1" applyFill="1" applyBorder="1" applyAlignment="1">
      <alignment horizontal="center" vertical="center" wrapText="1"/>
    </xf>
    <xf numFmtId="20" fontId="16" fillId="59" borderId="71" xfId="0" applyNumberFormat="1" applyFont="1" applyFill="1" applyBorder="1" applyAlignment="1">
      <alignment horizontal="center" vertical="center" wrapText="1"/>
    </xf>
    <xf numFmtId="0" fontId="17" fillId="59" borderId="27" xfId="0" applyFont="1" applyFill="1" applyBorder="1" applyAlignment="1">
      <alignment vertical="center" wrapText="1"/>
    </xf>
    <xf numFmtId="0" fontId="15" fillId="59" borderId="27" xfId="1" applyFont="1" applyFill="1" applyBorder="1" applyAlignment="1">
      <alignment horizontal="center" vertical="center" wrapText="1"/>
    </xf>
    <xf numFmtId="20" fontId="16" fillId="59" borderId="27" xfId="1" applyNumberFormat="1" applyFont="1" applyFill="1" applyBorder="1" applyAlignment="1">
      <alignment horizontal="center" vertical="center" wrapText="1"/>
    </xf>
    <xf numFmtId="165" fontId="16" fillId="59" borderId="27" xfId="1" applyNumberFormat="1" applyFont="1" applyFill="1" applyBorder="1" applyAlignment="1">
      <alignment horizontal="center" vertical="center" wrapText="1"/>
    </xf>
    <xf numFmtId="0" fontId="16" fillId="59" borderId="27" xfId="1" applyFont="1" applyFill="1" applyBorder="1" applyAlignment="1">
      <alignment horizontal="center" vertical="center" wrapText="1"/>
    </xf>
    <xf numFmtId="0" fontId="16" fillId="59" borderId="18" xfId="0" applyFont="1" applyFill="1" applyBorder="1" applyAlignment="1">
      <alignment horizontal="center" vertical="center" wrapText="1"/>
    </xf>
    <xf numFmtId="0" fontId="4" fillId="50" borderId="34" xfId="0" applyFont="1" applyFill="1" applyBorder="1" applyAlignment="1">
      <alignment vertical="center"/>
    </xf>
    <xf numFmtId="0" fontId="15" fillId="59" borderId="29" xfId="0" applyFont="1" applyFill="1" applyBorder="1" applyAlignment="1">
      <alignment horizontal="center" vertical="center" wrapText="1"/>
    </xf>
    <xf numFmtId="0" fontId="16" fillId="59" borderId="39" xfId="0" applyFont="1" applyFill="1" applyBorder="1" applyAlignment="1">
      <alignment horizontal="center" vertical="center" wrapText="1"/>
    </xf>
    <xf numFmtId="0" fontId="17" fillId="50" borderId="18" xfId="0" applyFont="1" applyFill="1" applyBorder="1" applyAlignment="1">
      <alignment horizontal="center" vertical="center"/>
    </xf>
    <xf numFmtId="0" fontId="17" fillId="50" borderId="37" xfId="0" applyFont="1" applyFill="1" applyBorder="1" applyAlignment="1">
      <alignment horizontal="center" vertical="center"/>
    </xf>
    <xf numFmtId="165" fontId="16" fillId="59" borderId="14" xfId="1" applyNumberFormat="1" applyFont="1" applyFill="1" applyBorder="1" applyAlignment="1">
      <alignment horizontal="center" vertical="center" wrapText="1"/>
    </xf>
    <xf numFmtId="20" fontId="16" fillId="59" borderId="18" xfId="0" applyNumberFormat="1" applyFont="1" applyFill="1" applyBorder="1" applyAlignment="1">
      <alignment horizontal="center" vertical="center" wrapText="1"/>
    </xf>
    <xf numFmtId="20" fontId="16" fillId="59" borderId="39" xfId="0" applyNumberFormat="1" applyFont="1" applyFill="1" applyBorder="1" applyAlignment="1">
      <alignment horizontal="center" vertical="center" wrapText="1"/>
    </xf>
    <xf numFmtId="0" fontId="17" fillId="59" borderId="18" xfId="0" applyFont="1" applyFill="1" applyBorder="1" applyAlignment="1">
      <alignment vertical="center" wrapText="1"/>
    </xf>
    <xf numFmtId="0" fontId="15" fillId="59" borderId="18" xfId="1" applyFont="1" applyFill="1" applyBorder="1" applyAlignment="1">
      <alignment horizontal="center" vertical="center" wrapText="1"/>
    </xf>
    <xf numFmtId="20" fontId="16" fillId="59" borderId="18" xfId="1" applyNumberFormat="1" applyFont="1" applyFill="1" applyBorder="1" applyAlignment="1">
      <alignment horizontal="center" vertical="center" wrapText="1"/>
    </xf>
    <xf numFmtId="165" fontId="16" fillId="59" borderId="18" xfId="1" applyNumberFormat="1" applyFont="1" applyFill="1" applyBorder="1" applyAlignment="1">
      <alignment horizontal="center" vertical="center" wrapText="1"/>
    </xf>
    <xf numFmtId="0" fontId="16" fillId="59" borderId="18" xfId="1" applyFont="1" applyFill="1" applyBorder="1" applyAlignment="1">
      <alignment horizontal="center" vertical="center" wrapText="1"/>
    </xf>
    <xf numFmtId="0" fontId="4" fillId="50" borderId="22" xfId="0" applyFont="1" applyFill="1" applyBorder="1" applyAlignment="1">
      <alignment horizontal="center" vertical="center"/>
    </xf>
    <xf numFmtId="20" fontId="16" fillId="59" borderId="65" xfId="0" applyNumberFormat="1" applyFont="1" applyFill="1" applyBorder="1" applyAlignment="1">
      <alignment horizontal="center" vertical="center" wrapText="1"/>
    </xf>
    <xf numFmtId="0" fontId="15" fillId="59" borderId="18" xfId="1" applyFont="1" applyFill="1" applyBorder="1" applyAlignment="1">
      <alignment vertical="center" wrapText="1"/>
    </xf>
    <xf numFmtId="0" fontId="3" fillId="4" borderId="0" xfId="1" applyFont="1" applyFill="1" applyAlignment="1">
      <alignment horizontal="center" vertical="center" wrapText="1"/>
    </xf>
    <xf numFmtId="0" fontId="15" fillId="59" borderId="0" xfId="0" applyFont="1" applyFill="1" applyAlignment="1">
      <alignment horizontal="center" vertical="center" wrapText="1"/>
    </xf>
    <xf numFmtId="0" fontId="15" fillId="59" borderId="51" xfId="0" applyFont="1" applyFill="1" applyBorder="1" applyAlignment="1">
      <alignment horizontal="center" vertical="center" wrapText="1"/>
    </xf>
    <xf numFmtId="14" fontId="16" fillId="59" borderId="27" xfId="0" applyNumberFormat="1" applyFont="1" applyFill="1" applyBorder="1" applyAlignment="1">
      <alignment horizontal="center" vertical="center" wrapText="1"/>
    </xf>
    <xf numFmtId="0" fontId="19" fillId="50" borderId="41" xfId="0" applyFont="1" applyFill="1" applyBorder="1" applyAlignment="1">
      <alignment horizontal="center" vertical="center" wrapText="1"/>
    </xf>
    <xf numFmtId="14" fontId="20" fillId="50" borderId="21" xfId="0" applyNumberFormat="1" applyFont="1" applyFill="1" applyBorder="1" applyAlignment="1">
      <alignment horizontal="center" vertical="center" wrapText="1"/>
    </xf>
    <xf numFmtId="0" fontId="20" fillId="50" borderId="21" xfId="0" applyFont="1" applyFill="1" applyBorder="1" applyAlignment="1">
      <alignment horizontal="center" vertical="center" wrapText="1"/>
    </xf>
    <xf numFmtId="20" fontId="20" fillId="50" borderId="21" xfId="0" applyNumberFormat="1" applyFont="1" applyFill="1" applyBorder="1" applyAlignment="1">
      <alignment horizontal="center" vertical="center" wrapText="1"/>
    </xf>
    <xf numFmtId="165" fontId="28" fillId="50" borderId="21" xfId="0" applyNumberFormat="1" applyFont="1" applyFill="1" applyBorder="1" applyAlignment="1">
      <alignment horizontal="center" vertical="center" wrapText="1"/>
    </xf>
    <xf numFmtId="0" fontId="15" fillId="11" borderId="29" xfId="0" applyFont="1" applyFill="1" applyBorder="1" applyAlignment="1">
      <alignment horizontal="center" vertical="center" wrapText="1"/>
    </xf>
    <xf numFmtId="0" fontId="15" fillId="10" borderId="51" xfId="0" applyFont="1" applyFill="1" applyBorder="1" applyAlignment="1">
      <alignment horizontal="center" vertical="center" wrapText="1"/>
    </xf>
    <xf numFmtId="0" fontId="15" fillId="12" borderId="22" xfId="0" applyFont="1" applyFill="1" applyBorder="1" applyAlignment="1">
      <alignment horizontal="center" vertical="center" wrapText="1"/>
    </xf>
    <xf numFmtId="0" fontId="15" fillId="11" borderId="22" xfId="0" applyFont="1" applyFill="1" applyBorder="1" applyAlignment="1">
      <alignment horizontal="center" vertical="center" wrapText="1"/>
    </xf>
    <xf numFmtId="14" fontId="16" fillId="10" borderId="52" xfId="0" applyNumberFormat="1" applyFont="1" applyFill="1" applyBorder="1" applyAlignment="1">
      <alignment horizontal="center" vertical="center" wrapText="1"/>
    </xf>
    <xf numFmtId="0" fontId="17" fillId="11" borderId="18" xfId="0" applyFont="1" applyFill="1" applyBorder="1" applyAlignment="1">
      <alignment horizontal="center" vertical="center" wrapText="1"/>
    </xf>
    <xf numFmtId="0" fontId="15" fillId="10" borderId="29" xfId="0" applyFont="1" applyFill="1" applyBorder="1" applyAlignment="1">
      <alignment horizontal="center" vertical="center" wrapText="1"/>
    </xf>
    <xf numFmtId="14" fontId="20" fillId="12" borderId="1" xfId="0" applyNumberFormat="1" applyFont="1" applyFill="1" applyBorder="1" applyAlignment="1">
      <alignment horizontal="center" vertical="center" wrapText="1"/>
    </xf>
    <xf numFmtId="0" fontId="20" fillId="12" borderId="1" xfId="0" applyFont="1" applyFill="1" applyBorder="1" applyAlignment="1">
      <alignment horizontal="center" vertical="center" wrapText="1"/>
    </xf>
    <xf numFmtId="0" fontId="17" fillId="12" borderId="22" xfId="0" applyFont="1" applyFill="1" applyBorder="1" applyAlignment="1">
      <alignment vertical="center"/>
    </xf>
    <xf numFmtId="0" fontId="15" fillId="60" borderId="29" xfId="0" applyFont="1" applyFill="1" applyBorder="1" applyAlignment="1">
      <alignment horizontal="center" vertical="center" wrapText="1"/>
    </xf>
    <xf numFmtId="14" fontId="16" fillId="60" borderId="14" xfId="0" applyNumberFormat="1" applyFont="1" applyFill="1" applyBorder="1" applyAlignment="1">
      <alignment horizontal="center" vertical="center" wrapText="1"/>
    </xf>
    <xf numFmtId="0" fontId="16" fillId="60" borderId="14" xfId="0" applyFont="1" applyFill="1" applyBorder="1" applyAlignment="1">
      <alignment horizontal="center" vertical="center" wrapText="1"/>
    </xf>
    <xf numFmtId="0" fontId="17" fillId="61" borderId="14" xfId="0" applyFont="1" applyFill="1" applyBorder="1" applyAlignment="1">
      <alignment horizontal="center" vertical="center"/>
    </xf>
    <xf numFmtId="0" fontId="17" fillId="61" borderId="37" xfId="0" applyFont="1" applyFill="1" applyBorder="1" applyAlignment="1">
      <alignment horizontal="center" vertical="center"/>
    </xf>
    <xf numFmtId="0" fontId="16" fillId="62" borderId="45" xfId="1" applyFont="1" applyFill="1" applyBorder="1" applyAlignment="1">
      <alignment horizontal="center" vertical="center" wrapText="1"/>
    </xf>
    <xf numFmtId="20" fontId="16" fillId="62" borderId="45" xfId="1" applyNumberFormat="1" applyFont="1" applyFill="1" applyBorder="1" applyAlignment="1">
      <alignment horizontal="center" vertical="center" wrapText="1"/>
    </xf>
    <xf numFmtId="165" fontId="16" fillId="62" borderId="45" xfId="1" applyNumberFormat="1" applyFont="1" applyFill="1" applyBorder="1" applyAlignment="1">
      <alignment horizontal="center" vertical="center" wrapText="1"/>
    </xf>
    <xf numFmtId="0" fontId="17" fillId="61" borderId="18" xfId="0" applyFont="1" applyFill="1" applyBorder="1" applyAlignment="1">
      <alignment horizontal="center" vertical="center"/>
    </xf>
    <xf numFmtId="0" fontId="17" fillId="61" borderId="39" xfId="0" applyFont="1" applyFill="1" applyBorder="1" applyAlignment="1">
      <alignment horizontal="center" vertical="center"/>
    </xf>
    <xf numFmtId="0" fontId="17" fillId="61" borderId="18" xfId="0" applyFont="1" applyFill="1" applyBorder="1" applyAlignment="1">
      <alignment vertical="center"/>
    </xf>
    <xf numFmtId="0" fontId="17" fillId="61" borderId="22" xfId="0" applyFont="1" applyFill="1" applyBorder="1" applyAlignment="1">
      <alignment vertical="center"/>
    </xf>
    <xf numFmtId="14" fontId="16" fillId="60" borderId="39" xfId="0" applyNumberFormat="1" applyFont="1" applyFill="1" applyBorder="1" applyAlignment="1">
      <alignment horizontal="center" vertical="center" wrapText="1"/>
    </xf>
    <xf numFmtId="0" fontId="16" fillId="60" borderId="18" xfId="0" applyFont="1" applyFill="1" applyBorder="1" applyAlignment="1">
      <alignment horizontal="center" vertical="center" wrapText="1"/>
    </xf>
    <xf numFmtId="20" fontId="16" fillId="60" borderId="18" xfId="0" applyNumberFormat="1" applyFont="1" applyFill="1" applyBorder="1" applyAlignment="1">
      <alignment horizontal="center" vertical="center" wrapText="1"/>
    </xf>
    <xf numFmtId="20" fontId="16" fillId="60" borderId="39" xfId="0" applyNumberFormat="1" applyFont="1" applyFill="1" applyBorder="1" applyAlignment="1">
      <alignment horizontal="center" vertical="center" wrapText="1"/>
    </xf>
    <xf numFmtId="0" fontId="20" fillId="61" borderId="14" xfId="0" applyFont="1" applyFill="1" applyBorder="1" applyAlignment="1">
      <alignment horizontal="center" vertical="center" wrapText="1"/>
    </xf>
    <xf numFmtId="0" fontId="18" fillId="61" borderId="14" xfId="0" applyFont="1" applyFill="1" applyBorder="1" applyAlignment="1">
      <alignment horizontal="center" vertical="center" wrapText="1"/>
    </xf>
    <xf numFmtId="20" fontId="16" fillId="60" borderId="14" xfId="0" applyNumberFormat="1" applyFont="1" applyFill="1" applyBorder="1" applyAlignment="1">
      <alignment horizontal="center" vertical="center" wrapText="1"/>
    </xf>
    <xf numFmtId="165" fontId="16" fillId="60" borderId="14" xfId="0" applyNumberFormat="1" applyFont="1" applyFill="1" applyBorder="1" applyAlignment="1">
      <alignment horizontal="center" vertical="center" wrapText="1"/>
    </xf>
    <xf numFmtId="0" fontId="18" fillId="60" borderId="29" xfId="0" applyFont="1" applyFill="1" applyBorder="1" applyAlignment="1">
      <alignment horizontal="center" vertical="center" wrapText="1"/>
    </xf>
    <xf numFmtId="14" fontId="16" fillId="60" borderId="13" xfId="0" applyNumberFormat="1" applyFont="1" applyFill="1" applyBorder="1" applyAlignment="1">
      <alignment horizontal="center" vertical="center" wrapText="1"/>
    </xf>
    <xf numFmtId="0" fontId="18" fillId="61" borderId="18" xfId="0" applyFont="1" applyFill="1" applyBorder="1" applyAlignment="1">
      <alignment horizontal="center" vertical="center" wrapText="1"/>
    </xf>
    <xf numFmtId="165" fontId="16" fillId="60" borderId="18" xfId="0" applyNumberFormat="1" applyFont="1" applyFill="1" applyBorder="1" applyAlignment="1">
      <alignment horizontal="center" vertical="center" wrapText="1"/>
    </xf>
    <xf numFmtId="14" fontId="16" fillId="60" borderId="29" xfId="0" applyNumberFormat="1" applyFont="1" applyFill="1" applyBorder="1" applyAlignment="1">
      <alignment horizontal="center" vertical="center" wrapText="1"/>
    </xf>
    <xf numFmtId="0" fontId="18" fillId="60" borderId="18" xfId="0" applyFont="1" applyFill="1" applyBorder="1" applyAlignment="1">
      <alignment horizontal="center" vertical="center" wrapText="1"/>
    </xf>
    <xf numFmtId="14" fontId="16" fillId="60" borderId="17" xfId="0" applyNumberFormat="1" applyFont="1" applyFill="1" applyBorder="1" applyAlignment="1">
      <alignment horizontal="center" vertical="center" wrapText="1"/>
    </xf>
    <xf numFmtId="0" fontId="20" fillId="60" borderId="18" xfId="0" applyFont="1" applyFill="1" applyBorder="1" applyAlignment="1">
      <alignment horizontal="center" vertical="center" wrapText="1"/>
    </xf>
    <xf numFmtId="0" fontId="15" fillId="60" borderId="46" xfId="0" applyFont="1" applyFill="1" applyBorder="1" applyAlignment="1">
      <alignment horizontal="center" vertical="center" wrapText="1"/>
    </xf>
    <xf numFmtId="14" fontId="16" fillId="61" borderId="26" xfId="0" applyNumberFormat="1" applyFont="1" applyFill="1" applyBorder="1" applyAlignment="1">
      <alignment horizontal="center" vertical="center" wrapText="1"/>
    </xf>
    <xf numFmtId="0" fontId="16" fillId="61" borderId="32" xfId="0" applyFont="1" applyFill="1" applyBorder="1" applyAlignment="1">
      <alignment horizontal="center" vertical="center" wrapText="1"/>
    </xf>
    <xf numFmtId="20" fontId="16" fillId="61" borderId="32" xfId="0" applyNumberFormat="1" applyFont="1" applyFill="1" applyBorder="1" applyAlignment="1">
      <alignment horizontal="center" vertical="center" wrapText="1"/>
    </xf>
    <xf numFmtId="0" fontId="17" fillId="41" borderId="12" xfId="0" applyFont="1" applyFill="1" applyBorder="1" applyAlignment="1">
      <alignment horizontal="center" wrapText="1"/>
    </xf>
    <xf numFmtId="0" fontId="15" fillId="63" borderId="7" xfId="0" applyFont="1" applyFill="1" applyBorder="1" applyAlignment="1">
      <alignment horizontal="center" vertical="center" wrapText="1"/>
    </xf>
    <xf numFmtId="14" fontId="16" fillId="63" borderId="7" xfId="0" applyNumberFormat="1" applyFont="1" applyFill="1" applyBorder="1" applyAlignment="1">
      <alignment horizontal="center" vertical="center" wrapText="1"/>
    </xf>
    <xf numFmtId="0" fontId="16" fillId="63" borderId="7" xfId="0" applyFont="1" applyFill="1" applyBorder="1" applyAlignment="1">
      <alignment horizontal="center" vertical="center" wrapText="1"/>
    </xf>
    <xf numFmtId="20" fontId="16" fillId="63" borderId="7" xfId="0" applyNumberFormat="1" applyFont="1" applyFill="1" applyBorder="1" applyAlignment="1">
      <alignment horizontal="center" vertical="center" wrapText="1"/>
    </xf>
    <xf numFmtId="0" fontId="17" fillId="63" borderId="7" xfId="0" applyFont="1" applyFill="1" applyBorder="1" applyAlignment="1">
      <alignment vertical="center" wrapText="1"/>
    </xf>
    <xf numFmtId="0" fontId="18" fillId="63" borderId="8" xfId="0" applyFont="1" applyFill="1" applyBorder="1" applyAlignment="1">
      <alignment horizontal="center" vertical="center" wrapText="1"/>
    </xf>
    <xf numFmtId="165" fontId="16" fillId="63" borderId="7" xfId="0" applyNumberFormat="1" applyFont="1" applyFill="1" applyBorder="1" applyAlignment="1">
      <alignment horizontal="center" vertical="center" wrapText="1"/>
    </xf>
    <xf numFmtId="0" fontId="16" fillId="63" borderId="9" xfId="0" applyFont="1" applyFill="1" applyBorder="1" applyAlignment="1">
      <alignment horizontal="center" vertical="center" wrapText="1"/>
    </xf>
    <xf numFmtId="0" fontId="15" fillId="48" borderId="51" xfId="0" applyFont="1" applyFill="1" applyBorder="1" applyAlignment="1">
      <alignment horizontal="center" vertical="center" wrapText="1"/>
    </xf>
    <xf numFmtId="0" fontId="15" fillId="53" borderId="14" xfId="0" applyFont="1" applyFill="1" applyBorder="1" applyAlignment="1">
      <alignment horizontal="center" vertical="center" wrapText="1"/>
    </xf>
    <xf numFmtId="0" fontId="16" fillId="53" borderId="18" xfId="0" applyFont="1" applyFill="1" applyBorder="1" applyAlignment="1">
      <alignment horizontal="center" vertical="center" wrapText="1"/>
    </xf>
    <xf numFmtId="20" fontId="16" fillId="53" borderId="14" xfId="0" applyNumberFormat="1" applyFont="1" applyFill="1" applyBorder="1" applyAlignment="1">
      <alignment horizontal="center" vertical="center" wrapText="1"/>
    </xf>
    <xf numFmtId="0" fontId="17" fillId="53" borderId="14" xfId="0" applyFont="1" applyFill="1" applyBorder="1" applyAlignment="1">
      <alignment horizontal="center" vertical="center" wrapText="1"/>
    </xf>
    <xf numFmtId="165" fontId="16" fillId="53" borderId="14" xfId="0" applyNumberFormat="1" applyFont="1" applyFill="1" applyBorder="1" applyAlignment="1">
      <alignment horizontal="center" vertical="center" wrapText="1"/>
    </xf>
    <xf numFmtId="0" fontId="16" fillId="53" borderId="14" xfId="0" applyFont="1" applyFill="1" applyBorder="1" applyAlignment="1">
      <alignment horizontal="center" vertical="center" wrapText="1"/>
    </xf>
    <xf numFmtId="0" fontId="15" fillId="53" borderId="22" xfId="0" applyFont="1" applyFill="1" applyBorder="1" applyAlignment="1">
      <alignment horizontal="center" vertical="center" wrapText="1"/>
    </xf>
    <xf numFmtId="0" fontId="15" fillId="53" borderId="0" xfId="0" applyFont="1" applyFill="1" applyAlignment="1">
      <alignment horizontal="center" vertical="center" wrapText="1"/>
    </xf>
    <xf numFmtId="0" fontId="17" fillId="53" borderId="18" xfId="0" applyFont="1" applyFill="1" applyBorder="1" applyAlignment="1">
      <alignment horizontal="center" vertical="center" wrapText="1"/>
    </xf>
    <xf numFmtId="0" fontId="16" fillId="42" borderId="18" xfId="0" applyFont="1" applyFill="1" applyBorder="1" applyAlignment="1">
      <alignment horizontal="center" vertical="center" wrapText="1"/>
    </xf>
    <xf numFmtId="0" fontId="16" fillId="53" borderId="21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20" fontId="16" fillId="4" borderId="0" xfId="0" applyNumberFormat="1" applyFont="1" applyFill="1" applyAlignment="1">
      <alignment horizontal="center" vertical="center" wrapText="1"/>
    </xf>
    <xf numFmtId="165" fontId="16" fillId="4" borderId="0" xfId="0" applyNumberFormat="1" applyFont="1" applyFill="1" applyAlignment="1">
      <alignment horizontal="center" vertical="center" wrapText="1"/>
    </xf>
    <xf numFmtId="14" fontId="21" fillId="24" borderId="17" xfId="0" applyNumberFormat="1" applyFont="1" applyFill="1" applyBorder="1" applyAlignment="1">
      <alignment horizontal="center" vertical="center" wrapText="1"/>
    </xf>
    <xf numFmtId="14" fontId="16" fillId="0" borderId="51" xfId="0" applyNumberFormat="1" applyFont="1" applyBorder="1" applyAlignment="1">
      <alignment horizontal="center" vertical="center" wrapText="1"/>
    </xf>
    <xf numFmtId="0" fontId="21" fillId="19" borderId="20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21" fillId="24" borderId="91" xfId="0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21" fillId="24" borderId="36" xfId="0" applyFont="1" applyFill="1" applyBorder="1" applyAlignment="1">
      <alignment horizontal="center" vertical="center"/>
    </xf>
    <xf numFmtId="20" fontId="21" fillId="24" borderId="25" xfId="0" applyNumberFormat="1" applyFont="1" applyFill="1" applyBorder="1" applyAlignment="1">
      <alignment horizontal="center" vertical="center" wrapText="1"/>
    </xf>
    <xf numFmtId="20" fontId="16" fillId="0" borderId="32" xfId="0" applyNumberFormat="1" applyFont="1" applyBorder="1" applyAlignment="1">
      <alignment horizontal="center" vertical="center" wrapText="1"/>
    </xf>
    <xf numFmtId="20" fontId="21" fillId="24" borderId="18" xfId="0" applyNumberFormat="1" applyFont="1" applyFill="1" applyBorder="1" applyAlignment="1">
      <alignment horizontal="center" vertical="center" wrapText="1"/>
    </xf>
    <xf numFmtId="20" fontId="16" fillId="0" borderId="18" xfId="0" applyNumberFormat="1" applyFont="1" applyBorder="1" applyAlignment="1">
      <alignment horizontal="center" vertical="center" wrapText="1"/>
    </xf>
    <xf numFmtId="0" fontId="15" fillId="64" borderId="0" xfId="0" applyFont="1" applyFill="1" applyAlignment="1">
      <alignment horizontal="center" vertical="center" wrapText="1"/>
    </xf>
    <xf numFmtId="0" fontId="15" fillId="64" borderId="29" xfId="0" applyFont="1" applyFill="1" applyBorder="1" applyAlignment="1">
      <alignment horizontal="center" vertical="center" wrapText="1"/>
    </xf>
    <xf numFmtId="14" fontId="16" fillId="65" borderId="14" xfId="0" applyNumberFormat="1" applyFont="1" applyFill="1" applyBorder="1" applyAlignment="1">
      <alignment horizontal="center" vertical="center" wrapText="1"/>
    </xf>
    <xf numFmtId="0" fontId="16" fillId="64" borderId="60" xfId="0" applyFont="1" applyFill="1" applyBorder="1" applyAlignment="1">
      <alignment horizontal="center" vertical="center" wrapText="1"/>
    </xf>
    <xf numFmtId="20" fontId="16" fillId="64" borderId="12" xfId="0" applyNumberFormat="1" applyFont="1" applyFill="1" applyBorder="1" applyAlignment="1">
      <alignment horizontal="center" vertical="center" wrapText="1"/>
    </xf>
    <xf numFmtId="0" fontId="17" fillId="64" borderId="14" xfId="0" applyFont="1" applyFill="1" applyBorder="1" applyAlignment="1">
      <alignment horizontal="center" vertical="center" wrapText="1"/>
    </xf>
    <xf numFmtId="0" fontId="18" fillId="64" borderId="12" xfId="0" applyFont="1" applyFill="1" applyBorder="1" applyAlignment="1">
      <alignment horizontal="center" vertical="center" wrapText="1"/>
    </xf>
    <xf numFmtId="20" fontId="16" fillId="66" borderId="12" xfId="0" applyNumberFormat="1" applyFont="1" applyFill="1" applyBorder="1" applyAlignment="1">
      <alignment horizontal="center" vertical="center" wrapText="1"/>
    </xf>
    <xf numFmtId="165" fontId="16" fillId="66" borderId="12" xfId="0" applyNumberFormat="1" applyFont="1" applyFill="1" applyBorder="1" applyAlignment="1">
      <alignment horizontal="center" vertical="center" wrapText="1"/>
    </xf>
    <xf numFmtId="0" fontId="16" fillId="64" borderId="12" xfId="0" applyFont="1" applyFill="1" applyBorder="1" applyAlignment="1">
      <alignment horizontal="center" vertical="center" wrapText="1"/>
    </xf>
    <xf numFmtId="20" fontId="16" fillId="66" borderId="1" xfId="0" applyNumberFormat="1" applyFont="1" applyFill="1" applyBorder="1" applyAlignment="1">
      <alignment horizontal="center" vertical="center" wrapText="1"/>
    </xf>
    <xf numFmtId="165" fontId="16" fillId="66" borderId="1" xfId="0" applyNumberFormat="1" applyFont="1" applyFill="1" applyBorder="1" applyAlignment="1">
      <alignment horizontal="center" vertical="center" wrapText="1"/>
    </xf>
    <xf numFmtId="0" fontId="16" fillId="64" borderId="53" xfId="0" applyFont="1" applyFill="1" applyBorder="1" applyAlignment="1">
      <alignment horizontal="center" vertical="center" wrapText="1"/>
    </xf>
    <xf numFmtId="0" fontId="15" fillId="64" borderId="6" xfId="0" applyFont="1" applyFill="1" applyBorder="1" applyAlignment="1">
      <alignment horizontal="center" vertical="center" wrapText="1"/>
    </xf>
    <xf numFmtId="0" fontId="22" fillId="64" borderId="29" xfId="0" applyFont="1" applyFill="1" applyBorder="1" applyAlignment="1">
      <alignment horizontal="center" vertical="center" wrapText="1"/>
    </xf>
    <xf numFmtId="0" fontId="18" fillId="64" borderId="16" xfId="0" applyFont="1" applyFill="1" applyBorder="1" applyAlignment="1">
      <alignment horizontal="center" vertical="center" wrapText="1"/>
    </xf>
    <xf numFmtId="165" fontId="16" fillId="66" borderId="30" xfId="0" applyNumberFormat="1" applyFont="1" applyFill="1" applyBorder="1" applyAlignment="1">
      <alignment horizontal="center" vertical="center" wrapText="1"/>
    </xf>
    <xf numFmtId="0" fontId="16" fillId="64" borderId="16" xfId="0" applyFont="1" applyFill="1" applyBorder="1" applyAlignment="1">
      <alignment horizontal="center" vertical="center" wrapText="1"/>
    </xf>
    <xf numFmtId="0" fontId="17" fillId="65" borderId="18" xfId="0" applyFont="1" applyFill="1" applyBorder="1" applyAlignment="1">
      <alignment horizontal="center" vertical="center"/>
    </xf>
    <xf numFmtId="0" fontId="4" fillId="65" borderId="18" xfId="0" applyFont="1" applyFill="1" applyBorder="1" applyAlignment="1">
      <alignment vertical="center"/>
    </xf>
    <xf numFmtId="14" fontId="16" fillId="66" borderId="12" xfId="0" applyNumberFormat="1" applyFont="1" applyFill="1" applyBorder="1" applyAlignment="1">
      <alignment horizontal="center" vertical="center" wrapText="1"/>
    </xf>
    <xf numFmtId="0" fontId="16" fillId="66" borderId="15" xfId="0" applyFont="1" applyFill="1" applyBorder="1" applyAlignment="1">
      <alignment horizontal="center" vertical="center" wrapText="1"/>
    </xf>
    <xf numFmtId="20" fontId="16" fillId="64" borderId="30" xfId="0" applyNumberFormat="1" applyFont="1" applyFill="1" applyBorder="1" applyAlignment="1">
      <alignment horizontal="center" vertical="center" wrapText="1"/>
    </xf>
    <xf numFmtId="0" fontId="20" fillId="67" borderId="14" xfId="0" applyFont="1" applyFill="1" applyBorder="1" applyAlignment="1">
      <alignment horizontal="center" vertical="center" wrapText="1"/>
    </xf>
    <xf numFmtId="0" fontId="16" fillId="66" borderId="30" xfId="0" applyFont="1" applyFill="1" applyBorder="1" applyAlignment="1">
      <alignment horizontal="center" vertical="center" wrapText="1"/>
    </xf>
    <xf numFmtId="14" fontId="16" fillId="68" borderId="53" xfId="0" applyNumberFormat="1" applyFont="1" applyFill="1" applyBorder="1" applyAlignment="1">
      <alignment horizontal="center" vertical="center" wrapText="1"/>
    </xf>
    <xf numFmtId="0" fontId="16" fillId="68" borderId="62" xfId="0" applyFont="1" applyFill="1" applyBorder="1" applyAlignment="1">
      <alignment horizontal="center" vertical="center" wrapText="1"/>
    </xf>
    <xf numFmtId="20" fontId="17" fillId="65" borderId="18" xfId="0" applyNumberFormat="1" applyFont="1" applyFill="1" applyBorder="1" applyAlignment="1">
      <alignment horizontal="center" vertical="center"/>
    </xf>
    <xf numFmtId="0" fontId="20" fillId="67" borderId="37" xfId="0" applyFont="1" applyFill="1" applyBorder="1" applyAlignment="1">
      <alignment horizontal="center" vertical="center" wrapText="1"/>
    </xf>
    <xf numFmtId="20" fontId="16" fillId="66" borderId="20" xfId="0" applyNumberFormat="1" applyFont="1" applyFill="1" applyBorder="1" applyAlignment="1">
      <alignment horizontal="center" vertical="center" wrapText="1"/>
    </xf>
    <xf numFmtId="165" fontId="16" fillId="66" borderId="31" xfId="0" applyNumberFormat="1" applyFont="1" applyFill="1" applyBorder="1" applyAlignment="1">
      <alignment horizontal="center" vertical="center" wrapText="1"/>
    </xf>
    <xf numFmtId="0" fontId="16" fillId="64" borderId="18" xfId="0" applyFont="1" applyFill="1" applyBorder="1" applyAlignment="1">
      <alignment horizontal="center" vertical="center" wrapText="1"/>
    </xf>
    <xf numFmtId="0" fontId="15" fillId="64" borderId="47" xfId="0" applyFont="1" applyFill="1" applyBorder="1" applyAlignment="1">
      <alignment horizontal="center" vertical="center" wrapText="1"/>
    </xf>
    <xf numFmtId="0" fontId="4" fillId="65" borderId="52" xfId="0" applyFont="1" applyFill="1" applyBorder="1" applyAlignment="1">
      <alignment vertical="center"/>
    </xf>
    <xf numFmtId="14" fontId="16" fillId="64" borderId="16" xfId="0" applyNumberFormat="1" applyFont="1" applyFill="1" applyBorder="1" applyAlignment="1">
      <alignment horizontal="center" vertical="center" wrapText="1"/>
    </xf>
    <xf numFmtId="20" fontId="16" fillId="64" borderId="16" xfId="0" applyNumberFormat="1" applyFont="1" applyFill="1" applyBorder="1" applyAlignment="1">
      <alignment horizontal="center" vertical="center" wrapText="1"/>
    </xf>
    <xf numFmtId="0" fontId="17" fillId="64" borderId="22" xfId="0" applyFont="1" applyFill="1" applyBorder="1" applyAlignment="1">
      <alignment horizontal="center" vertical="center" wrapText="1"/>
    </xf>
    <xf numFmtId="0" fontId="18" fillId="64" borderId="30" xfId="0" applyFont="1" applyFill="1" applyBorder="1" applyAlignment="1">
      <alignment horizontal="center" vertical="center" wrapText="1"/>
    </xf>
    <xf numFmtId="14" fontId="16" fillId="67" borderId="18" xfId="0" applyNumberFormat="1" applyFont="1" applyFill="1" applyBorder="1" applyAlignment="1">
      <alignment horizontal="center" vertical="center" wrapText="1"/>
    </xf>
    <xf numFmtId="0" fontId="16" fillId="67" borderId="18" xfId="0" applyFont="1" applyFill="1" applyBorder="1" applyAlignment="1">
      <alignment horizontal="center" vertical="center" wrapText="1"/>
    </xf>
    <xf numFmtId="14" fontId="21" fillId="66" borderId="18" xfId="0" applyNumberFormat="1" applyFont="1" applyFill="1" applyBorder="1" applyAlignment="1">
      <alignment horizontal="center" vertical="center" wrapText="1"/>
    </xf>
    <xf numFmtId="0" fontId="21" fillId="66" borderId="18" xfId="0" applyFont="1" applyFill="1" applyBorder="1" applyAlignment="1">
      <alignment horizontal="center" vertical="center" wrapText="1"/>
    </xf>
    <xf numFmtId="14" fontId="20" fillId="66" borderId="18" xfId="0" applyNumberFormat="1" applyFont="1" applyFill="1" applyBorder="1" applyAlignment="1">
      <alignment horizontal="center" vertical="center" wrapText="1"/>
    </xf>
    <xf numFmtId="0" fontId="17" fillId="64" borderId="18" xfId="0" applyFont="1" applyFill="1" applyBorder="1" applyAlignment="1">
      <alignment horizontal="center" vertical="center" wrapText="1"/>
    </xf>
    <xf numFmtId="0" fontId="18" fillId="64" borderId="18" xfId="0" applyFont="1" applyFill="1" applyBorder="1" applyAlignment="1">
      <alignment horizontal="center" vertical="center" wrapText="1"/>
    </xf>
    <xf numFmtId="0" fontId="20" fillId="66" borderId="18" xfId="0" applyFont="1" applyFill="1" applyBorder="1" applyAlignment="1">
      <alignment horizontal="center" vertical="center" wrapText="1"/>
    </xf>
    <xf numFmtId="14" fontId="16" fillId="68" borderId="83" xfId="0" applyNumberFormat="1" applyFont="1" applyFill="1" applyBorder="1" applyAlignment="1">
      <alignment horizontal="center" vertical="center" wrapText="1"/>
    </xf>
    <xf numFmtId="0" fontId="16" fillId="68" borderId="35" xfId="0" applyFont="1" applyFill="1" applyBorder="1" applyAlignment="1">
      <alignment horizontal="center" vertical="center" wrapText="1"/>
    </xf>
    <xf numFmtId="20" fontId="16" fillId="66" borderId="16" xfId="0" applyNumberFormat="1" applyFont="1" applyFill="1" applyBorder="1" applyAlignment="1">
      <alignment horizontal="center" vertical="center" wrapText="1"/>
    </xf>
    <xf numFmtId="0" fontId="20" fillId="67" borderId="83" xfId="0" applyFont="1" applyFill="1" applyBorder="1" applyAlignment="1">
      <alignment horizontal="center" vertical="center" wrapText="1"/>
    </xf>
    <xf numFmtId="20" fontId="16" fillId="66" borderId="30" xfId="0" applyNumberFormat="1" applyFont="1" applyFill="1" applyBorder="1" applyAlignment="1">
      <alignment horizontal="center" vertical="center" wrapText="1"/>
    </xf>
    <xf numFmtId="14" fontId="17" fillId="65" borderId="18" xfId="0" applyNumberFormat="1" applyFont="1" applyFill="1" applyBorder="1" applyAlignment="1">
      <alignment horizontal="center" vertical="center"/>
    </xf>
    <xf numFmtId="0" fontId="4" fillId="65" borderId="0" xfId="0" applyFont="1" applyFill="1" applyAlignment="1">
      <alignment vertical="center"/>
    </xf>
    <xf numFmtId="14" fontId="21" fillId="17" borderId="15" xfId="0" applyNumberFormat="1" applyFont="1" applyFill="1" applyBorder="1" applyAlignment="1">
      <alignment horizontal="center" vertical="center" wrapText="1"/>
    </xf>
    <xf numFmtId="0" fontId="15" fillId="64" borderId="22" xfId="0" applyFont="1" applyFill="1" applyBorder="1" applyAlignment="1">
      <alignment horizontal="center" vertical="center" wrapText="1"/>
    </xf>
    <xf numFmtId="14" fontId="20" fillId="6" borderId="26" xfId="0" applyNumberFormat="1" applyFont="1" applyFill="1" applyBorder="1" applyAlignment="1">
      <alignment horizontal="center" vertical="center" wrapText="1"/>
    </xf>
    <xf numFmtId="0" fontId="16" fillId="6" borderId="59" xfId="0" applyFont="1" applyFill="1" applyBorder="1" applyAlignment="1">
      <alignment horizontal="center" vertical="center" wrapText="1"/>
    </xf>
    <xf numFmtId="0" fontId="15" fillId="52" borderId="16" xfId="0" applyFont="1" applyFill="1" applyBorder="1" applyAlignment="1">
      <alignment horizontal="center" vertical="center" wrapText="1"/>
    </xf>
    <xf numFmtId="0" fontId="15" fillId="52" borderId="29" xfId="0" applyFont="1" applyFill="1" applyBorder="1" applyAlignment="1">
      <alignment horizontal="center" vertical="center" wrapText="1"/>
    </xf>
    <xf numFmtId="14" fontId="16" fillId="52" borderId="45" xfId="0" applyNumberFormat="1" applyFont="1" applyFill="1" applyBorder="1" applyAlignment="1">
      <alignment horizontal="center" vertical="center" wrapText="1"/>
    </xf>
    <xf numFmtId="20" fontId="16" fillId="52" borderId="12" xfId="0" applyNumberFormat="1" applyFont="1" applyFill="1" applyBorder="1" applyAlignment="1">
      <alignment horizontal="center" vertical="center" wrapText="1"/>
    </xf>
    <xf numFmtId="0" fontId="17" fillId="52" borderId="16" xfId="0" applyFont="1" applyFill="1" applyBorder="1" applyAlignment="1">
      <alignment horizontal="center" vertical="center" wrapText="1"/>
    </xf>
    <xf numFmtId="20" fontId="16" fillId="52" borderId="16" xfId="0" applyNumberFormat="1" applyFont="1" applyFill="1" applyBorder="1" applyAlignment="1">
      <alignment horizontal="center" vertical="center" wrapText="1"/>
    </xf>
    <xf numFmtId="0" fontId="20" fillId="52" borderId="16" xfId="0" applyFont="1" applyFill="1" applyBorder="1" applyAlignment="1">
      <alignment horizontal="center" vertical="center" wrapText="1"/>
    </xf>
    <xf numFmtId="0" fontId="15" fillId="52" borderId="22" xfId="0" applyFont="1" applyFill="1" applyBorder="1" applyAlignment="1">
      <alignment horizontal="center" vertical="center" wrapText="1"/>
    </xf>
    <xf numFmtId="14" fontId="20" fillId="52" borderId="18" xfId="0" applyNumberFormat="1" applyFont="1" applyFill="1" applyBorder="1" applyAlignment="1">
      <alignment horizontal="center" vertical="center" wrapText="1"/>
    </xf>
    <xf numFmtId="0" fontId="17" fillId="52" borderId="12" xfId="0" applyFont="1" applyFill="1" applyBorder="1" applyAlignment="1">
      <alignment horizontal="center" vertical="center" wrapText="1"/>
    </xf>
    <xf numFmtId="20" fontId="16" fillId="52" borderId="15" xfId="0" applyNumberFormat="1" applyFont="1" applyFill="1" applyBorder="1" applyAlignment="1">
      <alignment horizontal="center" vertical="center" wrapText="1"/>
    </xf>
    <xf numFmtId="0" fontId="16" fillId="52" borderId="19" xfId="0" applyFont="1" applyFill="1" applyBorder="1" applyAlignment="1">
      <alignment horizontal="center" vertical="center" wrapText="1"/>
    </xf>
    <xf numFmtId="0" fontId="15" fillId="52" borderId="51" xfId="0" applyFont="1" applyFill="1" applyBorder="1" applyAlignment="1">
      <alignment horizontal="center" vertical="center" wrapText="1"/>
    </xf>
    <xf numFmtId="14" fontId="20" fillId="71" borderId="18" xfId="0" applyNumberFormat="1" applyFont="1" applyFill="1" applyBorder="1" applyAlignment="1">
      <alignment horizontal="center" vertical="center" wrapText="1"/>
    </xf>
    <xf numFmtId="0" fontId="20" fillId="71" borderId="18" xfId="0" applyFont="1" applyFill="1" applyBorder="1" applyAlignment="1">
      <alignment horizontal="center" vertical="center" wrapText="1"/>
    </xf>
    <xf numFmtId="0" fontId="16" fillId="71" borderId="18" xfId="0" applyFont="1" applyFill="1" applyBorder="1" applyAlignment="1">
      <alignment horizontal="center" vertical="center" wrapText="1"/>
    </xf>
    <xf numFmtId="20" fontId="16" fillId="52" borderId="27" xfId="0" applyNumberFormat="1" applyFont="1" applyFill="1" applyBorder="1" applyAlignment="1">
      <alignment horizontal="center" vertical="center" wrapText="1"/>
    </xf>
    <xf numFmtId="14" fontId="21" fillId="52" borderId="45" xfId="0" applyNumberFormat="1" applyFont="1" applyFill="1" applyBorder="1" applyAlignment="1">
      <alignment horizontal="center" vertical="center" wrapText="1"/>
    </xf>
    <xf numFmtId="0" fontId="21" fillId="52" borderId="38" xfId="0" applyFont="1" applyFill="1" applyBorder="1" applyAlignment="1">
      <alignment horizontal="center" vertical="center" wrapText="1"/>
    </xf>
    <xf numFmtId="0" fontId="17" fillId="38" borderId="14" xfId="0" applyFont="1" applyFill="1" applyBorder="1" applyAlignment="1">
      <alignment horizontal="center" vertical="center"/>
    </xf>
    <xf numFmtId="14" fontId="16" fillId="38" borderId="29" xfId="0" applyNumberFormat="1" applyFont="1" applyFill="1" applyBorder="1" applyAlignment="1">
      <alignment horizontal="center" vertical="center" wrapText="1"/>
    </xf>
    <xf numFmtId="0" fontId="16" fillId="38" borderId="22" xfId="0" applyFont="1" applyFill="1" applyBorder="1" applyAlignment="1">
      <alignment horizontal="center" vertical="center" wrapText="1"/>
    </xf>
    <xf numFmtId="0" fontId="17" fillId="38" borderId="18" xfId="0" applyFont="1" applyFill="1" applyBorder="1" applyAlignment="1">
      <alignment horizontal="center" vertical="center"/>
    </xf>
    <xf numFmtId="0" fontId="4" fillId="38" borderId="18" xfId="0" applyFont="1" applyFill="1" applyBorder="1" applyAlignment="1">
      <alignment vertical="center"/>
    </xf>
    <xf numFmtId="20" fontId="16" fillId="52" borderId="21" xfId="0" applyNumberFormat="1" applyFont="1" applyFill="1" applyBorder="1" applyAlignment="1">
      <alignment horizontal="center" vertical="center" wrapText="1"/>
    </xf>
    <xf numFmtId="0" fontId="17" fillId="52" borderId="21" xfId="0" applyFont="1" applyFill="1" applyBorder="1" applyAlignment="1">
      <alignment horizontal="center" vertical="center" wrapText="1"/>
    </xf>
    <xf numFmtId="0" fontId="15" fillId="69" borderId="21" xfId="0" applyFont="1" applyFill="1" applyBorder="1" applyAlignment="1">
      <alignment horizontal="center" vertical="center" wrapText="1"/>
    </xf>
    <xf numFmtId="165" fontId="16" fillId="52" borderId="21" xfId="0" applyNumberFormat="1" applyFont="1" applyFill="1" applyBorder="1" applyAlignment="1">
      <alignment horizontal="center" vertical="center" wrapText="1"/>
    </xf>
    <xf numFmtId="0" fontId="16" fillId="52" borderId="21" xfId="0" applyFont="1" applyFill="1" applyBorder="1" applyAlignment="1">
      <alignment horizontal="center" vertical="center" wrapText="1"/>
    </xf>
    <xf numFmtId="0" fontId="16" fillId="52" borderId="40" xfId="0" applyFont="1" applyFill="1" applyBorder="1" applyAlignment="1">
      <alignment horizontal="center" vertical="center" wrapText="1"/>
    </xf>
    <xf numFmtId="0" fontId="16" fillId="52" borderId="92" xfId="0" applyFont="1" applyFill="1" applyBorder="1" applyAlignment="1">
      <alignment horizontal="center" vertical="center" wrapText="1"/>
    </xf>
    <xf numFmtId="0" fontId="17" fillId="21" borderId="27" xfId="0" applyFont="1" applyFill="1" applyBorder="1" applyAlignment="1">
      <alignment horizontal="center" vertical="center"/>
    </xf>
    <xf numFmtId="0" fontId="23" fillId="24" borderId="27" xfId="0" applyFont="1" applyFill="1" applyBorder="1" applyAlignment="1">
      <alignment horizontal="center" vertical="center"/>
    </xf>
    <xf numFmtId="0" fontId="4" fillId="65" borderId="27" xfId="0" applyFont="1" applyFill="1" applyBorder="1" applyAlignment="1">
      <alignment vertical="center"/>
    </xf>
    <xf numFmtId="0" fontId="18" fillId="69" borderId="18" xfId="0" applyFont="1" applyFill="1" applyBorder="1" applyAlignment="1">
      <alignment horizontal="center" vertical="center" wrapText="1"/>
    </xf>
    <xf numFmtId="0" fontId="20" fillId="52" borderId="18" xfId="0" applyFont="1" applyFill="1" applyBorder="1" applyAlignment="1">
      <alignment horizontal="center" vertical="center" wrapText="1"/>
    </xf>
    <xf numFmtId="0" fontId="22" fillId="70" borderId="18" xfId="0" applyFont="1" applyFill="1" applyBorder="1" applyAlignment="1">
      <alignment horizontal="center" vertical="center" wrapText="1"/>
    </xf>
    <xf numFmtId="14" fontId="17" fillId="38" borderId="21" xfId="0" applyNumberFormat="1" applyFont="1" applyFill="1" applyBorder="1" applyAlignment="1">
      <alignment horizontal="center" vertical="center"/>
    </xf>
    <xf numFmtId="0" fontId="17" fillId="38" borderId="21" xfId="0" applyFont="1" applyFill="1" applyBorder="1" applyAlignment="1">
      <alignment horizontal="center" vertical="center"/>
    </xf>
    <xf numFmtId="20" fontId="20" fillId="38" borderId="27" xfId="0" applyNumberFormat="1" applyFont="1" applyFill="1" applyBorder="1" applyAlignment="1">
      <alignment horizontal="center" vertical="center"/>
    </xf>
    <xf numFmtId="20" fontId="16" fillId="52" borderId="22" xfId="0" applyNumberFormat="1" applyFont="1" applyFill="1" applyBorder="1" applyAlignment="1">
      <alignment horizontal="center" vertical="center" wrapText="1"/>
    </xf>
    <xf numFmtId="165" fontId="16" fillId="52" borderId="22" xfId="0" applyNumberFormat="1" applyFont="1" applyFill="1" applyBorder="1" applyAlignment="1">
      <alignment horizontal="center" vertical="center" wrapText="1"/>
    </xf>
    <xf numFmtId="0" fontId="16" fillId="52" borderId="22" xfId="0" applyFont="1" applyFill="1" applyBorder="1" applyAlignment="1">
      <alignment horizontal="center" vertical="center" wrapText="1"/>
    </xf>
    <xf numFmtId="0" fontId="4" fillId="54" borderId="90" xfId="0" applyFont="1" applyFill="1" applyBorder="1" applyAlignment="1">
      <alignment vertical="center"/>
    </xf>
    <xf numFmtId="0" fontId="15" fillId="72" borderId="65" xfId="0" applyFont="1" applyFill="1" applyBorder="1" applyAlignment="1">
      <alignment horizontal="center" vertical="center" wrapText="1"/>
    </xf>
    <xf numFmtId="0" fontId="15" fillId="72" borderId="29" xfId="0" applyFont="1" applyFill="1" applyBorder="1" applyAlignment="1">
      <alignment horizontal="center" vertical="center" wrapText="1"/>
    </xf>
    <xf numFmtId="14" fontId="17" fillId="73" borderId="14" xfId="0" applyNumberFormat="1" applyFont="1" applyFill="1" applyBorder="1" applyAlignment="1">
      <alignment horizontal="center" vertical="center"/>
    </xf>
    <xf numFmtId="0" fontId="17" fillId="73" borderId="14" xfId="0" applyFont="1" applyFill="1" applyBorder="1" applyAlignment="1">
      <alignment horizontal="center" vertical="center"/>
    </xf>
    <xf numFmtId="20" fontId="16" fillId="72" borderId="15" xfId="0" applyNumberFormat="1" applyFont="1" applyFill="1" applyBorder="1" applyAlignment="1">
      <alignment horizontal="center" vertical="center" wrapText="1"/>
    </xf>
    <xf numFmtId="20" fontId="16" fillId="72" borderId="12" xfId="0" applyNumberFormat="1" applyFont="1" applyFill="1" applyBorder="1" applyAlignment="1">
      <alignment horizontal="center" vertical="center" wrapText="1"/>
    </xf>
    <xf numFmtId="0" fontId="17" fillId="72" borderId="16" xfId="0" applyFont="1" applyFill="1" applyBorder="1" applyAlignment="1">
      <alignment horizontal="center" vertical="center" wrapText="1"/>
    </xf>
    <xf numFmtId="0" fontId="15" fillId="72" borderId="12" xfId="0" applyFont="1" applyFill="1" applyBorder="1" applyAlignment="1">
      <alignment horizontal="center" vertical="center" wrapText="1"/>
    </xf>
    <xf numFmtId="165" fontId="16" fillId="72" borderId="12" xfId="0" applyNumberFormat="1" applyFont="1" applyFill="1" applyBorder="1" applyAlignment="1">
      <alignment horizontal="center" vertical="center" wrapText="1"/>
    </xf>
    <xf numFmtId="0" fontId="17" fillId="72" borderId="12" xfId="0" applyFont="1" applyFill="1" applyBorder="1" applyAlignment="1">
      <alignment horizontal="center" vertical="center" wrapText="1"/>
    </xf>
    <xf numFmtId="0" fontId="15" fillId="72" borderId="75" xfId="0" applyFont="1" applyFill="1" applyBorder="1" applyAlignment="1">
      <alignment horizontal="center" vertical="center" wrapText="1"/>
    </xf>
    <xf numFmtId="0" fontId="15" fillId="72" borderId="46" xfId="0" applyFont="1" applyFill="1" applyBorder="1" applyAlignment="1">
      <alignment horizontal="center" vertical="center" wrapText="1"/>
    </xf>
    <xf numFmtId="14" fontId="16" fillId="73" borderId="21" xfId="0" applyNumberFormat="1" applyFont="1" applyFill="1" applyBorder="1" applyAlignment="1">
      <alignment horizontal="center" vertical="center" wrapText="1"/>
    </xf>
    <xf numFmtId="0" fontId="16" fillId="73" borderId="21" xfId="0" applyFont="1" applyFill="1" applyBorder="1" applyAlignment="1">
      <alignment horizontal="center" vertical="center" wrapText="1"/>
    </xf>
    <xf numFmtId="20" fontId="16" fillId="72" borderId="59" xfId="0" applyNumberFormat="1" applyFont="1" applyFill="1" applyBorder="1" applyAlignment="1">
      <alignment horizontal="center" vertical="center" wrapText="1"/>
    </xf>
    <xf numFmtId="20" fontId="16" fillId="72" borderId="26" xfId="0" applyNumberFormat="1" applyFont="1" applyFill="1" applyBorder="1" applyAlignment="1">
      <alignment horizontal="center" vertical="center" wrapText="1"/>
    </xf>
    <xf numFmtId="0" fontId="17" fillId="72" borderId="44" xfId="0" applyFont="1" applyFill="1" applyBorder="1" applyAlignment="1">
      <alignment horizontal="center" vertical="center" wrapText="1"/>
    </xf>
    <xf numFmtId="0" fontId="15" fillId="72" borderId="26" xfId="0" applyFont="1" applyFill="1" applyBorder="1" applyAlignment="1">
      <alignment horizontal="center" vertical="center" wrapText="1"/>
    </xf>
    <xf numFmtId="165" fontId="16" fillId="72" borderId="26" xfId="0" applyNumberFormat="1" applyFont="1" applyFill="1" applyBorder="1" applyAlignment="1">
      <alignment horizontal="center" vertical="center" wrapText="1"/>
    </xf>
    <xf numFmtId="0" fontId="17" fillId="72" borderId="26" xfId="0" applyFont="1" applyFill="1" applyBorder="1" applyAlignment="1">
      <alignment horizontal="center" vertical="center" wrapText="1"/>
    </xf>
    <xf numFmtId="0" fontId="15" fillId="74" borderId="51" xfId="0" applyFont="1" applyFill="1" applyBorder="1" applyAlignment="1">
      <alignment horizontal="center" vertical="center" wrapText="1"/>
    </xf>
    <xf numFmtId="0" fontId="17" fillId="75" borderId="76" xfId="0" applyFont="1" applyFill="1" applyBorder="1" applyAlignment="1">
      <alignment vertical="center"/>
    </xf>
    <xf numFmtId="14" fontId="16" fillId="75" borderId="58" xfId="0" applyNumberFormat="1" applyFont="1" applyFill="1" applyBorder="1" applyAlignment="1">
      <alignment horizontal="center" vertical="center" wrapText="1"/>
    </xf>
    <xf numFmtId="0" fontId="16" fillId="76" borderId="14" xfId="0" applyFont="1" applyFill="1" applyBorder="1" applyAlignment="1">
      <alignment horizontal="center" vertical="center" wrapText="1"/>
    </xf>
    <xf numFmtId="20" fontId="16" fillId="76" borderId="18" xfId="0" applyNumberFormat="1" applyFont="1" applyFill="1" applyBorder="1" applyAlignment="1">
      <alignment horizontal="center" vertical="center" wrapText="1"/>
    </xf>
    <xf numFmtId="20" fontId="16" fillId="75" borderId="18" xfId="0" applyNumberFormat="1" applyFont="1" applyFill="1" applyBorder="1" applyAlignment="1">
      <alignment horizontal="center" vertical="center" wrapText="1"/>
    </xf>
    <xf numFmtId="0" fontId="17" fillId="74" borderId="12" xfId="0" applyFont="1" applyFill="1" applyBorder="1" applyAlignment="1">
      <alignment horizontal="center" vertical="center" wrapText="1"/>
    </xf>
    <xf numFmtId="0" fontId="15" fillId="77" borderId="18" xfId="0" applyFont="1" applyFill="1" applyBorder="1" applyAlignment="1">
      <alignment horizontal="center" vertical="center" wrapText="1"/>
    </xf>
    <xf numFmtId="20" fontId="16" fillId="74" borderId="18" xfId="0" applyNumberFormat="1" applyFont="1" applyFill="1" applyBorder="1" applyAlignment="1">
      <alignment horizontal="center" vertical="center" wrapText="1"/>
    </xf>
    <xf numFmtId="165" fontId="16" fillId="74" borderId="18" xfId="0" applyNumberFormat="1" applyFont="1" applyFill="1" applyBorder="1" applyAlignment="1">
      <alignment horizontal="center" vertical="center" wrapText="1"/>
    </xf>
    <xf numFmtId="0" fontId="16" fillId="74" borderId="18" xfId="0" applyFont="1" applyFill="1" applyBorder="1" applyAlignment="1">
      <alignment horizontal="center" vertical="center" wrapText="1"/>
    </xf>
    <xf numFmtId="0" fontId="15" fillId="74" borderId="22" xfId="0" applyFont="1" applyFill="1" applyBorder="1" applyAlignment="1">
      <alignment horizontal="center" vertical="center" wrapText="1"/>
    </xf>
    <xf numFmtId="0" fontId="18" fillId="74" borderId="16" xfId="0" applyFont="1" applyFill="1" applyBorder="1" applyAlignment="1">
      <alignment horizontal="center" vertical="center" wrapText="1"/>
    </xf>
    <xf numFmtId="0" fontId="15" fillId="74" borderId="36" xfId="0" applyFont="1" applyFill="1" applyBorder="1" applyAlignment="1">
      <alignment horizontal="center" vertical="center" wrapText="1"/>
    </xf>
    <xf numFmtId="0" fontId="15" fillId="74" borderId="25" xfId="0" applyFont="1" applyFill="1" applyBorder="1" applyAlignment="1">
      <alignment horizontal="center" vertical="center" wrapText="1"/>
    </xf>
    <xf numFmtId="0" fontId="15" fillId="78" borderId="74" xfId="0" applyFont="1" applyFill="1" applyBorder="1" applyAlignment="1">
      <alignment horizontal="center" vertical="center" wrapText="1"/>
    </xf>
    <xf numFmtId="0" fontId="15" fillId="78" borderId="16" xfId="0" applyFont="1" applyFill="1" applyBorder="1" applyAlignment="1">
      <alignment horizontal="center" vertical="center" wrapText="1"/>
    </xf>
    <xf numFmtId="14" fontId="16" fillId="78" borderId="45" xfId="0" applyNumberFormat="1" applyFont="1" applyFill="1" applyBorder="1" applyAlignment="1">
      <alignment horizontal="center" vertical="center" wrapText="1"/>
    </xf>
    <xf numFmtId="0" fontId="16" fillId="78" borderId="45" xfId="0" applyFont="1" applyFill="1" applyBorder="1" applyAlignment="1">
      <alignment horizontal="center" vertical="center" wrapText="1"/>
    </xf>
    <xf numFmtId="20" fontId="16" fillId="79" borderId="45" xfId="0" applyNumberFormat="1" applyFont="1" applyFill="1" applyBorder="1" applyAlignment="1">
      <alignment horizontal="center" vertical="center" wrapText="1"/>
    </xf>
    <xf numFmtId="0" fontId="20" fillId="79" borderId="14" xfId="0" applyFont="1" applyFill="1" applyBorder="1" applyAlignment="1">
      <alignment horizontal="center" vertical="center" wrapText="1"/>
    </xf>
    <xf numFmtId="0" fontId="18" fillId="78" borderId="12" xfId="0" applyFont="1" applyFill="1" applyBorder="1" applyAlignment="1">
      <alignment horizontal="center" vertical="center" wrapText="1"/>
    </xf>
    <xf numFmtId="20" fontId="16" fillId="78" borderId="12" xfId="0" applyNumberFormat="1" applyFont="1" applyFill="1" applyBorder="1" applyAlignment="1">
      <alignment horizontal="center" vertical="center" wrapText="1"/>
    </xf>
    <xf numFmtId="165" fontId="16" fillId="78" borderId="12" xfId="0" applyNumberFormat="1" applyFont="1" applyFill="1" applyBorder="1" applyAlignment="1">
      <alignment horizontal="center" vertical="center" wrapText="1"/>
    </xf>
    <xf numFmtId="0" fontId="16" fillId="78" borderId="12" xfId="0" applyFont="1" applyFill="1" applyBorder="1" applyAlignment="1">
      <alignment horizontal="center" vertical="center" wrapText="1"/>
    </xf>
    <xf numFmtId="0" fontId="15" fillId="78" borderId="75" xfId="0" applyFont="1" applyFill="1" applyBorder="1" applyAlignment="1">
      <alignment horizontal="center" vertical="center" wrapText="1"/>
    </xf>
    <xf numFmtId="0" fontId="15" fillId="78" borderId="43" xfId="0" applyFont="1" applyFill="1" applyBorder="1" applyAlignment="1">
      <alignment horizontal="center" vertical="center" wrapText="1"/>
    </xf>
    <xf numFmtId="14" fontId="16" fillId="78" borderId="44" xfId="0" applyNumberFormat="1" applyFont="1" applyFill="1" applyBorder="1" applyAlignment="1">
      <alignment horizontal="center" vertical="center" wrapText="1"/>
    </xf>
    <xf numFmtId="0" fontId="16" fillId="78" borderId="44" xfId="0" applyFont="1" applyFill="1" applyBorder="1" applyAlignment="1">
      <alignment horizontal="center" vertical="center" wrapText="1"/>
    </xf>
    <xf numFmtId="20" fontId="16" fillId="78" borderId="44" xfId="0" applyNumberFormat="1" applyFont="1" applyFill="1" applyBorder="1" applyAlignment="1">
      <alignment horizontal="center" vertical="center" wrapText="1"/>
    </xf>
    <xf numFmtId="0" fontId="20" fillId="79" borderId="48" xfId="0" applyFont="1" applyFill="1" applyBorder="1" applyAlignment="1">
      <alignment horizontal="center" vertical="center" wrapText="1"/>
    </xf>
    <xf numFmtId="0" fontId="18" fillId="78" borderId="5" xfId="0" applyFont="1" applyFill="1" applyBorder="1" applyAlignment="1">
      <alignment horizontal="center" vertical="center" wrapText="1"/>
    </xf>
    <xf numFmtId="20" fontId="16" fillId="78" borderId="43" xfId="0" applyNumberFormat="1" applyFont="1" applyFill="1" applyBorder="1" applyAlignment="1">
      <alignment horizontal="center" vertical="center" wrapText="1"/>
    </xf>
    <xf numFmtId="165" fontId="16" fillId="78" borderId="5" xfId="0" applyNumberFormat="1" applyFont="1" applyFill="1" applyBorder="1" applyAlignment="1">
      <alignment horizontal="center" vertical="center" wrapText="1"/>
    </xf>
    <xf numFmtId="0" fontId="16" fillId="78" borderId="5" xfId="0" applyFont="1" applyFill="1" applyBorder="1" applyAlignment="1">
      <alignment horizontal="center" vertical="center" wrapText="1"/>
    </xf>
    <xf numFmtId="0" fontId="15" fillId="80" borderId="76" xfId="0" applyFont="1" applyFill="1" applyBorder="1" applyAlignment="1">
      <alignment horizontal="center" vertical="center" wrapText="1"/>
    </xf>
    <xf numFmtId="0" fontId="18" fillId="80" borderId="6" xfId="0" applyFont="1" applyFill="1" applyBorder="1" applyAlignment="1">
      <alignment horizontal="center" vertical="center" wrapText="1"/>
    </xf>
    <xf numFmtId="0" fontId="15" fillId="80" borderId="22" xfId="0" applyFont="1" applyFill="1" applyBorder="1" applyAlignment="1">
      <alignment horizontal="center" vertical="center" wrapText="1"/>
    </xf>
    <xf numFmtId="0" fontId="17" fillId="81" borderId="0" xfId="0" applyFont="1" applyFill="1" applyAlignment="1">
      <alignment vertical="center"/>
    </xf>
    <xf numFmtId="0" fontId="17" fillId="81" borderId="22" xfId="0" applyFont="1" applyFill="1" applyBorder="1" applyAlignment="1">
      <alignment vertical="center"/>
    </xf>
    <xf numFmtId="14" fontId="16" fillId="80" borderId="64" xfId="0" applyNumberFormat="1" applyFont="1" applyFill="1" applyBorder="1" applyAlignment="1">
      <alignment horizontal="center" vertical="center" wrapText="1"/>
    </xf>
    <xf numFmtId="0" fontId="16" fillId="80" borderId="73" xfId="0" applyFont="1" applyFill="1" applyBorder="1" applyAlignment="1">
      <alignment horizontal="center" vertical="center" wrapText="1"/>
    </xf>
    <xf numFmtId="20" fontId="16" fillId="81" borderId="54" xfId="0" applyNumberFormat="1" applyFont="1" applyFill="1" applyBorder="1" applyAlignment="1">
      <alignment horizontal="center" vertical="center" wrapText="1"/>
    </xf>
    <xf numFmtId="0" fontId="17" fillId="81" borderId="18" xfId="0" applyFont="1" applyFill="1" applyBorder="1" applyAlignment="1">
      <alignment horizontal="center" vertical="center" wrapText="1"/>
    </xf>
    <xf numFmtId="20" fontId="17" fillId="81" borderId="18" xfId="0" applyNumberFormat="1" applyFont="1" applyFill="1" applyBorder="1" applyAlignment="1">
      <alignment horizontal="center" vertical="center"/>
    </xf>
    <xf numFmtId="0" fontId="16" fillId="80" borderId="87" xfId="0" applyFont="1" applyFill="1" applyBorder="1" applyAlignment="1">
      <alignment horizontal="center" vertical="center" wrapText="1"/>
    </xf>
    <xf numFmtId="14" fontId="16" fillId="81" borderId="18" xfId="0" applyNumberFormat="1" applyFont="1" applyFill="1" applyBorder="1" applyAlignment="1">
      <alignment horizontal="center" vertical="center" wrapText="1"/>
    </xf>
    <xf numFmtId="0" fontId="4" fillId="81" borderId="52" xfId="0" applyFont="1" applyFill="1" applyBorder="1" applyAlignment="1">
      <alignment horizontal="center" vertical="center"/>
    </xf>
    <xf numFmtId="20" fontId="16" fillId="81" borderId="18" xfId="0" applyNumberFormat="1" applyFont="1" applyFill="1" applyBorder="1" applyAlignment="1">
      <alignment horizontal="center" vertical="center" wrapText="1"/>
    </xf>
    <xf numFmtId="165" fontId="16" fillId="81" borderId="18" xfId="0" applyNumberFormat="1" applyFont="1" applyFill="1" applyBorder="1" applyAlignment="1">
      <alignment horizontal="center" vertical="center" wrapText="1"/>
    </xf>
    <xf numFmtId="0" fontId="16" fillId="80" borderId="6" xfId="0" applyFont="1" applyFill="1" applyBorder="1" applyAlignment="1">
      <alignment horizontal="center" vertical="center" wrapText="1"/>
    </xf>
    <xf numFmtId="0" fontId="17" fillId="81" borderId="36" xfId="0" applyFont="1" applyFill="1" applyBorder="1" applyAlignment="1">
      <alignment vertical="center"/>
    </xf>
    <xf numFmtId="0" fontId="16" fillId="48" borderId="27" xfId="0" applyFont="1" applyFill="1" applyBorder="1" applyAlignment="1">
      <alignment horizontal="center" vertical="center" wrapText="1"/>
    </xf>
    <xf numFmtId="0" fontId="15" fillId="48" borderId="27" xfId="0" applyFont="1" applyFill="1" applyBorder="1" applyAlignment="1">
      <alignment horizontal="center" vertical="center" wrapText="1"/>
    </xf>
    <xf numFmtId="14" fontId="21" fillId="17" borderId="12" xfId="0" applyNumberFormat="1" applyFont="1" applyFill="1" applyBorder="1" applyAlignment="1">
      <alignment horizontal="center" vertical="center" wrapText="1"/>
    </xf>
    <xf numFmtId="0" fontId="21" fillId="17" borderId="40" xfId="0" applyFont="1" applyFill="1" applyBorder="1" applyAlignment="1">
      <alignment horizontal="center" vertical="center" wrapText="1"/>
    </xf>
    <xf numFmtId="0" fontId="4" fillId="21" borderId="14" xfId="0" applyFont="1" applyFill="1" applyBorder="1" applyAlignment="1">
      <alignment vertical="center"/>
    </xf>
    <xf numFmtId="14" fontId="16" fillId="53" borderId="44" xfId="0" applyNumberFormat="1" applyFont="1" applyFill="1" applyBorder="1" applyAlignment="1">
      <alignment horizontal="center" vertical="center" wrapText="1"/>
    </xf>
    <xf numFmtId="20" fontId="16" fillId="53" borderId="63" xfId="0" applyNumberFormat="1" applyFont="1" applyFill="1" applyBorder="1" applyAlignment="1">
      <alignment horizontal="center" vertical="center" wrapText="1"/>
    </xf>
    <xf numFmtId="20" fontId="16" fillId="53" borderId="44" xfId="0" applyNumberFormat="1" applyFont="1" applyFill="1" applyBorder="1" applyAlignment="1">
      <alignment horizontal="center" vertical="center" wrapText="1"/>
    </xf>
    <xf numFmtId="0" fontId="20" fillId="42" borderId="44" xfId="0" applyFont="1" applyFill="1" applyBorder="1" applyAlignment="1">
      <alignment horizontal="center" vertical="center" wrapText="1"/>
    </xf>
    <xf numFmtId="20" fontId="16" fillId="53" borderId="21" xfId="0" applyNumberFormat="1" applyFont="1" applyFill="1" applyBorder="1" applyAlignment="1">
      <alignment horizontal="center" vertical="center" wrapText="1"/>
    </xf>
    <xf numFmtId="165" fontId="16" fillId="53" borderId="21" xfId="0" applyNumberFormat="1" applyFont="1" applyFill="1" applyBorder="1" applyAlignment="1">
      <alignment horizontal="center" vertical="center" wrapText="1"/>
    </xf>
    <xf numFmtId="0" fontId="17" fillId="53" borderId="93" xfId="0" applyFont="1" applyFill="1" applyBorder="1" applyAlignment="1">
      <alignment horizontal="center" vertical="center" wrapText="1"/>
    </xf>
    <xf numFmtId="14" fontId="16" fillId="48" borderId="91" xfId="0" applyNumberFormat="1" applyFont="1" applyFill="1" applyBorder="1" applyAlignment="1">
      <alignment horizontal="center" vertical="center" wrapText="1"/>
    </xf>
    <xf numFmtId="0" fontId="15" fillId="53" borderId="56" xfId="0" applyFont="1" applyFill="1" applyBorder="1" applyAlignment="1">
      <alignment horizontal="center" vertical="center" wrapText="1"/>
    </xf>
    <xf numFmtId="14" fontId="16" fillId="53" borderId="63" xfId="0" applyNumberFormat="1" applyFont="1" applyFill="1" applyBorder="1" applyAlignment="1">
      <alignment horizontal="center" vertical="center" wrapText="1"/>
    </xf>
    <xf numFmtId="0" fontId="18" fillId="48" borderId="22" xfId="0" applyFont="1" applyFill="1" applyBorder="1" applyAlignment="1">
      <alignment horizontal="center" vertical="center" wrapText="1"/>
    </xf>
    <xf numFmtId="0" fontId="15" fillId="53" borderId="36" xfId="0" applyFont="1" applyFill="1" applyBorder="1" applyAlignment="1">
      <alignment horizontal="center" vertical="center" wrapText="1"/>
    </xf>
    <xf numFmtId="0" fontId="17" fillId="81" borderId="41" xfId="0" applyFont="1" applyFill="1" applyBorder="1" applyAlignment="1">
      <alignment vertical="center"/>
    </xf>
    <xf numFmtId="14" fontId="20" fillId="0" borderId="36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/>
    </xf>
    <xf numFmtId="0" fontId="0" fillId="24" borderId="21" xfId="0" applyFill="1" applyBorder="1"/>
    <xf numFmtId="0" fontId="4" fillId="81" borderId="21" xfId="0" applyFont="1" applyFill="1" applyBorder="1" applyAlignment="1">
      <alignment vertical="center"/>
    </xf>
    <xf numFmtId="0" fontId="4" fillId="81" borderId="14" xfId="0" applyFont="1" applyFill="1" applyBorder="1" applyAlignment="1">
      <alignment vertical="center"/>
    </xf>
    <xf numFmtId="0" fontId="16" fillId="81" borderId="34" xfId="0" applyFont="1" applyFill="1" applyBorder="1" applyAlignment="1">
      <alignment horizontal="center" vertical="center" wrapText="1"/>
    </xf>
    <xf numFmtId="20" fontId="16" fillId="81" borderId="14" xfId="0" applyNumberFormat="1" applyFont="1" applyFill="1" applyBorder="1" applyAlignment="1">
      <alignment horizontal="center" vertical="center" wrapText="1"/>
    </xf>
    <xf numFmtId="20" fontId="16" fillId="81" borderId="45" xfId="0" applyNumberFormat="1" applyFont="1" applyFill="1" applyBorder="1" applyAlignment="1">
      <alignment horizontal="center" vertical="center" wrapText="1"/>
    </xf>
    <xf numFmtId="165" fontId="16" fillId="81" borderId="45" xfId="0" applyNumberFormat="1" applyFont="1" applyFill="1" applyBorder="1" applyAlignment="1">
      <alignment horizontal="center" vertical="center" wrapText="1"/>
    </xf>
    <xf numFmtId="0" fontId="16" fillId="80" borderId="53" xfId="0" applyFont="1" applyFill="1" applyBorder="1" applyAlignment="1">
      <alignment horizontal="center" vertical="center" wrapText="1"/>
    </xf>
    <xf numFmtId="14" fontId="21" fillId="17" borderId="78" xfId="0" applyNumberFormat="1" applyFont="1" applyFill="1" applyBorder="1" applyAlignment="1">
      <alignment horizontal="center" vertical="center" wrapText="1"/>
    </xf>
    <xf numFmtId="0" fontId="21" fillId="17" borderId="94" xfId="0" applyFont="1" applyFill="1" applyBorder="1" applyAlignment="1">
      <alignment horizontal="center" vertical="center" wrapText="1"/>
    </xf>
    <xf numFmtId="0" fontId="15" fillId="15" borderId="77" xfId="0" applyFont="1" applyFill="1" applyBorder="1" applyAlignment="1">
      <alignment horizontal="center" vertical="center" wrapText="1"/>
    </xf>
    <xf numFmtId="0" fontId="17" fillId="53" borderId="82" xfId="0" applyFont="1" applyFill="1" applyBorder="1" applyAlignment="1">
      <alignment horizontal="center" vertical="center" wrapText="1"/>
    </xf>
    <xf numFmtId="0" fontId="17" fillId="15" borderId="18" xfId="0" applyFont="1" applyFill="1" applyBorder="1" applyAlignment="1">
      <alignment horizontal="center" vertical="center" wrapText="1"/>
    </xf>
    <xf numFmtId="14" fontId="16" fillId="6" borderId="18" xfId="0" applyNumberFormat="1" applyFont="1" applyFill="1" applyBorder="1" applyAlignment="1">
      <alignment horizontal="center" vertical="center" wrapText="1"/>
    </xf>
    <xf numFmtId="0" fontId="15" fillId="6" borderId="74" xfId="0" applyFont="1" applyFill="1" applyBorder="1" applyAlignment="1">
      <alignment horizontal="center" vertical="center" wrapText="1"/>
    </xf>
    <xf numFmtId="0" fontId="4" fillId="21" borderId="65" xfId="0" applyFont="1" applyFill="1" applyBorder="1" applyAlignment="1">
      <alignment vertical="center"/>
    </xf>
    <xf numFmtId="14" fontId="16" fillId="0" borderId="21" xfId="0" applyNumberFormat="1" applyFont="1" applyBorder="1" applyAlignment="1">
      <alignment horizontal="center" vertical="center" wrapText="1"/>
    </xf>
    <xf numFmtId="0" fontId="16" fillId="37" borderId="21" xfId="0" applyFont="1" applyFill="1" applyBorder="1" applyAlignment="1">
      <alignment horizontal="center" vertical="center" wrapText="1"/>
    </xf>
    <xf numFmtId="20" fontId="16" fillId="37" borderId="21" xfId="0" applyNumberFormat="1" applyFont="1" applyFill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/>
    </xf>
    <xf numFmtId="0" fontId="15" fillId="38" borderId="56" xfId="0" applyFont="1" applyFill="1" applyBorder="1" applyAlignment="1">
      <alignment horizontal="center" vertical="center" wrapText="1"/>
    </xf>
    <xf numFmtId="0" fontId="15" fillId="4" borderId="51" xfId="0" applyFont="1" applyFill="1" applyBorder="1" applyAlignment="1">
      <alignment horizontal="center" vertical="center" wrapText="1"/>
    </xf>
    <xf numFmtId="14" fontId="21" fillId="17" borderId="14" xfId="0" applyNumberFormat="1" applyFont="1" applyFill="1" applyBorder="1" applyAlignment="1">
      <alignment horizontal="center" vertical="center" wrapText="1"/>
    </xf>
    <xf numFmtId="0" fontId="16" fillId="7" borderId="36" xfId="0" applyFont="1" applyFill="1" applyBorder="1" applyAlignment="1">
      <alignment horizontal="center" vertical="center" wrapText="1"/>
    </xf>
    <xf numFmtId="14" fontId="21" fillId="17" borderId="18" xfId="0" applyNumberFormat="1" applyFont="1" applyFill="1" applyBorder="1" applyAlignment="1">
      <alignment horizontal="center" vertical="center" wrapText="1"/>
    </xf>
    <xf numFmtId="0" fontId="21" fillId="24" borderId="18" xfId="0" applyFont="1" applyFill="1" applyBorder="1" applyAlignment="1">
      <alignment horizontal="center" vertical="center" wrapText="1"/>
    </xf>
    <xf numFmtId="20" fontId="21" fillId="24" borderId="14" xfId="0" applyNumberFormat="1" applyFont="1" applyFill="1" applyBorder="1" applyAlignment="1">
      <alignment horizontal="center" vertical="center" wrapText="1"/>
    </xf>
    <xf numFmtId="20" fontId="16" fillId="24" borderId="14" xfId="0" applyNumberFormat="1" applyFont="1" applyFill="1" applyBorder="1" applyAlignment="1">
      <alignment horizontal="center" vertical="center" wrapText="1"/>
    </xf>
    <xf numFmtId="0" fontId="21" fillId="19" borderId="30" xfId="0" applyFont="1" applyFill="1" applyBorder="1" applyAlignment="1">
      <alignment horizontal="center" vertical="center" wrapText="1"/>
    </xf>
    <xf numFmtId="0" fontId="4" fillId="12" borderId="0" xfId="0" applyFont="1" applyFill="1" applyAlignment="1">
      <alignment vertical="center"/>
    </xf>
    <xf numFmtId="0" fontId="4" fillId="12" borderId="51" xfId="0" applyFont="1" applyFill="1" applyBorder="1" applyAlignment="1">
      <alignment vertical="center"/>
    </xf>
    <xf numFmtId="0" fontId="4" fillId="12" borderId="41" xfId="0" applyFont="1" applyFill="1" applyBorder="1" applyAlignment="1">
      <alignment vertical="center"/>
    </xf>
    <xf numFmtId="0" fontId="4" fillId="12" borderId="56" xfId="0" applyFont="1" applyFill="1" applyBorder="1" applyAlignment="1">
      <alignment vertical="center"/>
    </xf>
    <xf numFmtId="20" fontId="16" fillId="11" borderId="18" xfId="0" applyNumberFormat="1" applyFont="1" applyFill="1" applyBorder="1" applyAlignment="1">
      <alignment horizontal="center" vertical="center" wrapText="1"/>
    </xf>
    <xf numFmtId="0" fontId="15" fillId="10" borderId="18" xfId="0" applyFont="1" applyFill="1" applyBorder="1" applyAlignment="1">
      <alignment horizontal="center" vertical="center" wrapText="1"/>
    </xf>
    <xf numFmtId="165" fontId="16" fillId="11" borderId="18" xfId="0" applyNumberFormat="1" applyFont="1" applyFill="1" applyBorder="1" applyAlignment="1">
      <alignment horizontal="center" vertical="center" wrapText="1"/>
    </xf>
    <xf numFmtId="0" fontId="16" fillId="11" borderId="18" xfId="0" applyFont="1" applyFill="1" applyBorder="1" applyAlignment="1">
      <alignment horizontal="center" vertical="center" wrapText="1"/>
    </xf>
    <xf numFmtId="0" fontId="15" fillId="10" borderId="36" xfId="0" applyFont="1" applyFill="1" applyBorder="1" applyAlignment="1">
      <alignment horizontal="center" vertical="center" wrapText="1"/>
    </xf>
    <xf numFmtId="20" fontId="16" fillId="11" borderId="36" xfId="0" applyNumberFormat="1" applyFont="1" applyFill="1" applyBorder="1" applyAlignment="1">
      <alignment horizontal="center" vertical="center" wrapText="1"/>
    </xf>
    <xf numFmtId="165" fontId="16" fillId="11" borderId="36" xfId="0" applyNumberFormat="1" applyFont="1" applyFill="1" applyBorder="1" applyAlignment="1">
      <alignment horizontal="center" vertical="center" wrapText="1"/>
    </xf>
    <xf numFmtId="0" fontId="16" fillId="11" borderId="36" xfId="0" applyFont="1" applyFill="1" applyBorder="1" applyAlignment="1">
      <alignment horizontal="center" vertical="center" wrapText="1"/>
    </xf>
    <xf numFmtId="0" fontId="29" fillId="11" borderId="0" xfId="0" applyFont="1" applyFill="1" applyAlignment="1">
      <alignment horizontal="center" vertical="center" wrapText="1"/>
    </xf>
    <xf numFmtId="0" fontId="20" fillId="11" borderId="14" xfId="0" applyFont="1" applyFill="1" applyBorder="1" applyAlignment="1">
      <alignment horizontal="center" vertical="center" wrapText="1"/>
    </xf>
    <xf numFmtId="20" fontId="16" fillId="11" borderId="14" xfId="0" applyNumberFormat="1" applyFont="1" applyFill="1" applyBorder="1" applyAlignment="1">
      <alignment horizontal="center" vertical="center" wrapText="1"/>
    </xf>
    <xf numFmtId="0" fontId="15" fillId="10" borderId="14" xfId="0" applyFont="1" applyFill="1" applyBorder="1" applyAlignment="1">
      <alignment horizontal="center" vertical="center" wrapText="1"/>
    </xf>
    <xf numFmtId="165" fontId="16" fillId="11" borderId="14" xfId="0" applyNumberFormat="1" applyFont="1" applyFill="1" applyBorder="1" applyAlignment="1">
      <alignment horizontal="center" vertical="center" wrapText="1"/>
    </xf>
    <xf numFmtId="14" fontId="20" fillId="6" borderId="27" xfId="0" applyNumberFormat="1" applyFont="1" applyFill="1" applyBorder="1" applyAlignment="1">
      <alignment horizontal="center" vertical="center" wrapText="1"/>
    </xf>
    <xf numFmtId="20" fontId="17" fillId="21" borderId="27" xfId="0" applyNumberFormat="1" applyFont="1" applyFill="1" applyBorder="1" applyAlignment="1">
      <alignment horizontal="center" vertical="center"/>
    </xf>
    <xf numFmtId="0" fontId="20" fillId="21" borderId="27" xfId="0" applyFont="1" applyFill="1" applyBorder="1" applyAlignment="1">
      <alignment horizontal="center" vertical="center" wrapText="1"/>
    </xf>
    <xf numFmtId="0" fontId="22" fillId="21" borderId="27" xfId="0" applyFont="1" applyFill="1" applyBorder="1" applyAlignment="1">
      <alignment horizontal="center" vertical="center" wrapText="1"/>
    </xf>
    <xf numFmtId="14" fontId="20" fillId="11" borderId="34" xfId="0" applyNumberFormat="1" applyFont="1" applyFill="1" applyBorder="1" applyAlignment="1">
      <alignment horizontal="center" vertical="center" wrapText="1"/>
    </xf>
    <xf numFmtId="0" fontId="20" fillId="51" borderId="14" xfId="0" applyFont="1" applyFill="1" applyBorder="1" applyAlignment="1">
      <alignment horizontal="center" vertical="center" wrapText="1"/>
    </xf>
    <xf numFmtId="20" fontId="16" fillId="12" borderId="14" xfId="0" applyNumberFormat="1" applyFont="1" applyFill="1" applyBorder="1" applyAlignment="1">
      <alignment horizontal="center" vertical="center" wrapText="1"/>
    </xf>
    <xf numFmtId="0" fontId="20" fillId="12" borderId="14" xfId="0" applyFont="1" applyFill="1" applyBorder="1" applyAlignment="1">
      <alignment horizontal="center" vertical="center" wrapText="1"/>
    </xf>
    <xf numFmtId="0" fontId="22" fillId="44" borderId="97" xfId="0" applyFont="1" applyFill="1" applyBorder="1" applyAlignment="1">
      <alignment horizontal="center" vertical="center" wrapText="1"/>
    </xf>
    <xf numFmtId="14" fontId="20" fillId="44" borderId="84" xfId="0" applyNumberFormat="1" applyFont="1" applyFill="1" applyBorder="1" applyAlignment="1">
      <alignment horizontal="center" vertical="center" wrapText="1"/>
    </xf>
    <xf numFmtId="0" fontId="20" fillId="44" borderId="84" xfId="0" applyFont="1" applyFill="1" applyBorder="1" applyAlignment="1">
      <alignment horizontal="center" vertical="center" wrapText="1"/>
    </xf>
    <xf numFmtId="20" fontId="17" fillId="45" borderId="84" xfId="0" applyNumberFormat="1" applyFont="1" applyFill="1" applyBorder="1" applyAlignment="1">
      <alignment horizontal="center" vertical="center" wrapText="1"/>
    </xf>
    <xf numFmtId="0" fontId="17" fillId="46" borderId="84" xfId="0" applyFont="1" applyFill="1" applyBorder="1" applyAlignment="1">
      <alignment horizontal="center" vertical="center" wrapText="1"/>
    </xf>
    <xf numFmtId="0" fontId="22" fillId="43" borderId="84" xfId="0" applyFont="1" applyFill="1" applyBorder="1" applyAlignment="1">
      <alignment horizontal="center" vertical="center" wrapText="1"/>
    </xf>
    <xf numFmtId="20" fontId="17" fillId="43" borderId="84" xfId="0" applyNumberFormat="1" applyFont="1" applyFill="1" applyBorder="1" applyAlignment="1">
      <alignment horizontal="center" vertical="center" wrapText="1"/>
    </xf>
    <xf numFmtId="165" fontId="17" fillId="44" borderId="84" xfId="0" applyNumberFormat="1" applyFont="1" applyFill="1" applyBorder="1" applyAlignment="1">
      <alignment horizontal="center" vertical="center" wrapText="1"/>
    </xf>
    <xf numFmtId="0" fontId="17" fillId="43" borderId="98" xfId="0" applyFont="1" applyFill="1" applyBorder="1" applyAlignment="1">
      <alignment horizontal="center" vertical="center" wrapText="1"/>
    </xf>
    <xf numFmtId="0" fontId="4" fillId="12" borderId="22" xfId="0" applyFont="1" applyFill="1" applyBorder="1" applyAlignment="1">
      <alignment vertical="center"/>
    </xf>
    <xf numFmtId="0" fontId="15" fillId="6" borderId="99" xfId="0" applyFont="1" applyFill="1" applyBorder="1" applyAlignment="1">
      <alignment horizontal="center" vertical="center" wrapText="1"/>
    </xf>
    <xf numFmtId="0" fontId="15" fillId="6" borderId="88" xfId="0" applyFont="1" applyFill="1" applyBorder="1" applyAlignment="1">
      <alignment horizontal="center" vertical="center" wrapText="1"/>
    </xf>
    <xf numFmtId="0" fontId="15" fillId="39" borderId="90" xfId="0" applyFont="1" applyFill="1" applyBorder="1" applyAlignment="1">
      <alignment horizontal="center" vertical="center" wrapText="1"/>
    </xf>
    <xf numFmtId="0" fontId="15" fillId="6" borderId="90" xfId="0" applyFont="1" applyFill="1" applyBorder="1" applyAlignment="1">
      <alignment horizontal="center" vertical="center" wrapText="1"/>
    </xf>
    <xf numFmtId="0" fontId="30" fillId="43" borderId="100" xfId="0" applyFont="1" applyFill="1" applyBorder="1" applyAlignment="1">
      <alignment horizontal="center" vertical="center" wrapText="1"/>
    </xf>
    <xf numFmtId="0" fontId="15" fillId="55" borderId="0" xfId="0" applyFont="1" applyFill="1" applyAlignment="1">
      <alignment horizontal="center" vertical="center" wrapText="1"/>
    </xf>
    <xf numFmtId="0" fontId="4" fillId="54" borderId="41" xfId="0" applyFont="1" applyFill="1" applyBorder="1" applyAlignment="1">
      <alignment vertical="center"/>
    </xf>
    <xf numFmtId="0" fontId="15" fillId="59" borderId="6" xfId="0" applyFont="1" applyFill="1" applyBorder="1" applyAlignment="1">
      <alignment horizontal="center" vertical="center" wrapText="1"/>
    </xf>
    <xf numFmtId="0" fontId="32" fillId="50" borderId="33" xfId="0" applyFont="1" applyFill="1" applyBorder="1" applyAlignment="1">
      <alignment horizontal="center" vertical="center" wrapText="1"/>
    </xf>
    <xf numFmtId="0" fontId="15" fillId="60" borderId="6" xfId="0" applyFont="1" applyFill="1" applyBorder="1" applyAlignment="1">
      <alignment horizontal="center" vertical="center" wrapText="1"/>
    </xf>
    <xf numFmtId="0" fontId="15" fillId="60" borderId="0" xfId="0" applyFont="1" applyFill="1" applyAlignment="1">
      <alignment horizontal="center" vertical="center" wrapText="1"/>
    </xf>
    <xf numFmtId="0" fontId="8" fillId="0" borderId="90" xfId="0" applyFont="1" applyBorder="1" applyAlignment="1">
      <alignment vertical="center"/>
    </xf>
    <xf numFmtId="20" fontId="16" fillId="40" borderId="44" xfId="0" applyNumberFormat="1" applyFont="1" applyFill="1" applyBorder="1" applyAlignment="1">
      <alignment horizontal="center" vertical="center" wrapText="1"/>
    </xf>
    <xf numFmtId="0" fontId="17" fillId="40" borderId="49" xfId="0" applyFont="1" applyFill="1" applyBorder="1" applyAlignment="1">
      <alignment horizontal="center" vertical="center" wrapText="1"/>
    </xf>
    <xf numFmtId="0" fontId="15" fillId="41" borderId="50" xfId="0" applyFont="1" applyFill="1" applyBorder="1" applyAlignment="1">
      <alignment horizontal="center" vertical="center" wrapText="1"/>
    </xf>
    <xf numFmtId="165" fontId="16" fillId="39" borderId="44" xfId="0" applyNumberFormat="1" applyFont="1" applyFill="1" applyBorder="1" applyAlignment="1">
      <alignment horizontal="center" vertical="center" wrapText="1"/>
    </xf>
    <xf numFmtId="0" fontId="16" fillId="41" borderId="44" xfId="0" applyFont="1" applyFill="1" applyBorder="1" applyAlignment="1">
      <alignment horizontal="center" vertical="center" wrapText="1"/>
    </xf>
    <xf numFmtId="0" fontId="18" fillId="69" borderId="6" xfId="0" applyFont="1" applyFill="1" applyBorder="1" applyAlignment="1">
      <alignment horizontal="center" vertical="center" wrapText="1"/>
    </xf>
    <xf numFmtId="165" fontId="16" fillId="52" borderId="16" xfId="0" applyNumberFormat="1" applyFont="1" applyFill="1" applyBorder="1" applyAlignment="1">
      <alignment horizontal="center" vertical="center" wrapText="1"/>
    </xf>
    <xf numFmtId="0" fontId="15" fillId="69" borderId="18" xfId="0" applyFont="1" applyFill="1" applyBorder="1" applyAlignment="1">
      <alignment horizontal="center" vertical="center" wrapText="1"/>
    </xf>
    <xf numFmtId="0" fontId="16" fillId="52" borderId="18" xfId="0" applyFont="1" applyFill="1" applyBorder="1" applyAlignment="1">
      <alignment horizontal="center" vertical="center" wrapText="1"/>
    </xf>
    <xf numFmtId="14" fontId="21" fillId="17" borderId="60" xfId="0" applyNumberFormat="1" applyFont="1" applyFill="1" applyBorder="1" applyAlignment="1">
      <alignment horizontal="center" vertical="center" wrapText="1"/>
    </xf>
    <xf numFmtId="0" fontId="21" fillId="17" borderId="38" xfId="0" applyFont="1" applyFill="1" applyBorder="1" applyAlignment="1">
      <alignment horizontal="center" vertical="center" wrapText="1"/>
    </xf>
    <xf numFmtId="0" fontId="4" fillId="75" borderId="14" xfId="0" applyFont="1" applyFill="1" applyBorder="1" applyAlignment="1">
      <alignment vertical="center"/>
    </xf>
    <xf numFmtId="14" fontId="16" fillId="75" borderId="85" xfId="0" applyNumberFormat="1" applyFont="1" applyFill="1" applyBorder="1" applyAlignment="1">
      <alignment horizontal="center" vertical="center" wrapText="1"/>
    </xf>
    <xf numFmtId="0" fontId="16" fillId="76" borderId="78" xfId="0" applyFont="1" applyFill="1" applyBorder="1" applyAlignment="1">
      <alignment horizontal="center" vertical="center" wrapText="1"/>
    </xf>
    <xf numFmtId="20" fontId="16" fillId="74" borderId="45" xfId="0" applyNumberFormat="1" applyFont="1" applyFill="1" applyBorder="1" applyAlignment="1">
      <alignment horizontal="center" vertical="center" wrapText="1"/>
    </xf>
    <xf numFmtId="0" fontId="15" fillId="77" borderId="103" xfId="0" applyFont="1" applyFill="1" applyBorder="1" applyAlignment="1">
      <alignment horizontal="center" vertical="center" wrapText="1"/>
    </xf>
    <xf numFmtId="20" fontId="16" fillId="74" borderId="103" xfId="0" applyNumberFormat="1" applyFont="1" applyFill="1" applyBorder="1" applyAlignment="1">
      <alignment horizontal="center" vertical="center" wrapText="1"/>
    </xf>
    <xf numFmtId="165" fontId="16" fillId="74" borderId="103" xfId="0" applyNumberFormat="1" applyFont="1" applyFill="1" applyBorder="1" applyAlignment="1">
      <alignment horizontal="center" vertical="center" wrapText="1"/>
    </xf>
    <xf numFmtId="0" fontId="16" fillId="74" borderId="103" xfId="0" applyFont="1" applyFill="1" applyBorder="1" applyAlignment="1">
      <alignment horizontal="center" vertical="center" wrapText="1"/>
    </xf>
    <xf numFmtId="14" fontId="20" fillId="0" borderId="49" xfId="0" applyNumberFormat="1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0" fontId="4" fillId="24" borderId="21" xfId="0" applyFont="1" applyFill="1" applyBorder="1" applyAlignment="1">
      <alignment vertical="center"/>
    </xf>
    <xf numFmtId="0" fontId="4" fillId="75" borderId="21" xfId="0" applyFont="1" applyFill="1" applyBorder="1" applyAlignment="1">
      <alignment vertical="center"/>
    </xf>
    <xf numFmtId="20" fontId="16" fillId="81" borderId="60" xfId="0" applyNumberFormat="1" applyFont="1" applyFill="1" applyBorder="1" applyAlignment="1">
      <alignment horizontal="center" vertical="center" wrapText="1"/>
    </xf>
    <xf numFmtId="20" fontId="16" fillId="81" borderId="66" xfId="0" applyNumberFormat="1" applyFont="1" applyFill="1" applyBorder="1" applyAlignment="1">
      <alignment horizontal="center" vertical="center" wrapText="1"/>
    </xf>
    <xf numFmtId="20" fontId="16" fillId="81" borderId="104" xfId="0" applyNumberFormat="1" applyFont="1" applyFill="1" applyBorder="1" applyAlignment="1">
      <alignment horizontal="center" vertical="center" wrapText="1"/>
    </xf>
    <xf numFmtId="0" fontId="3" fillId="16" borderId="0" xfId="0" applyFont="1" applyFill="1" applyAlignment="1">
      <alignment horizontal="center" vertical="center" wrapText="1"/>
    </xf>
    <xf numFmtId="14" fontId="20" fillId="48" borderId="14" xfId="0" applyNumberFormat="1" applyFont="1" applyFill="1" applyBorder="1" applyAlignment="1">
      <alignment horizontal="center" vertical="center" wrapText="1"/>
    </xf>
    <xf numFmtId="0" fontId="15" fillId="53" borderId="29" xfId="0" applyFont="1" applyFill="1" applyBorder="1" applyAlignment="1">
      <alignment horizontal="center" vertical="center" wrapText="1"/>
    </xf>
    <xf numFmtId="20" fontId="16" fillId="42" borderId="18" xfId="0" applyNumberFormat="1" applyFont="1" applyFill="1" applyBorder="1" applyAlignment="1">
      <alignment horizontal="center" vertical="center" wrapText="1"/>
    </xf>
    <xf numFmtId="165" fontId="16" fillId="42" borderId="18" xfId="0" applyNumberFormat="1" applyFont="1" applyFill="1" applyBorder="1" applyAlignment="1">
      <alignment horizontal="center" vertical="center" wrapText="1"/>
    </xf>
    <xf numFmtId="14" fontId="16" fillId="15" borderId="18" xfId="0" applyNumberFormat="1" applyFont="1" applyFill="1" applyBorder="1" applyAlignment="1">
      <alignment horizontal="center" vertical="center" wrapText="1"/>
    </xf>
    <xf numFmtId="0" fontId="15" fillId="53" borderId="51" xfId="0" applyFont="1" applyFill="1" applyBorder="1" applyAlignment="1">
      <alignment horizontal="center" vertical="center" wrapText="1"/>
    </xf>
    <xf numFmtId="14" fontId="20" fillId="42" borderId="18" xfId="0" applyNumberFormat="1" applyFont="1" applyFill="1" applyBorder="1" applyAlignment="1">
      <alignment horizontal="center" vertical="center" wrapText="1"/>
    </xf>
    <xf numFmtId="0" fontId="20" fillId="42" borderId="18" xfId="0" applyFont="1" applyFill="1" applyBorder="1" applyAlignment="1">
      <alignment horizontal="center" vertical="center" wrapText="1"/>
    </xf>
    <xf numFmtId="0" fontId="15" fillId="40" borderId="14" xfId="0" applyFont="1" applyFill="1" applyBorder="1" applyAlignment="1">
      <alignment horizontal="center" vertical="center" wrapText="1"/>
    </xf>
    <xf numFmtId="0" fontId="17" fillId="41" borderId="19" xfId="0" applyFont="1" applyFill="1" applyBorder="1" applyAlignment="1">
      <alignment horizontal="center" wrapText="1"/>
    </xf>
    <xf numFmtId="0" fontId="20" fillId="41" borderId="15" xfId="0" applyFont="1" applyFill="1" applyBorder="1" applyAlignment="1">
      <alignment horizontal="center" vertical="center" wrapText="1"/>
    </xf>
    <xf numFmtId="14" fontId="20" fillId="41" borderId="80" xfId="0" applyNumberFormat="1" applyFont="1" applyFill="1" applyBorder="1" applyAlignment="1">
      <alignment horizontal="center" vertical="center" wrapText="1"/>
    </xf>
    <xf numFmtId="20" fontId="16" fillId="41" borderId="53" xfId="0" applyNumberFormat="1" applyFont="1" applyFill="1" applyBorder="1" applyAlignment="1">
      <alignment horizontal="center" vertical="center" wrapText="1"/>
    </xf>
    <xf numFmtId="20" fontId="16" fillId="41" borderId="85" xfId="0" applyNumberFormat="1" applyFont="1" applyFill="1" applyBorder="1" applyAlignment="1">
      <alignment horizontal="center" vertical="center" wrapText="1"/>
    </xf>
    <xf numFmtId="0" fontId="20" fillId="24" borderId="14" xfId="0" applyFont="1" applyFill="1" applyBorder="1" applyAlignment="1">
      <alignment horizontal="center" vertical="center" wrapText="1"/>
    </xf>
    <xf numFmtId="14" fontId="21" fillId="17" borderId="36" xfId="0" applyNumberFormat="1" applyFont="1" applyFill="1" applyBorder="1" applyAlignment="1">
      <alignment horizontal="center" vertical="center" wrapText="1"/>
    </xf>
    <xf numFmtId="0" fontId="21" fillId="24" borderId="36" xfId="0" applyFont="1" applyFill="1" applyBorder="1" applyAlignment="1">
      <alignment horizontal="center" vertical="center" wrapText="1"/>
    </xf>
    <xf numFmtId="20" fontId="21" fillId="24" borderId="41" xfId="0" applyNumberFormat="1" applyFont="1" applyFill="1" applyBorder="1" applyAlignment="1">
      <alignment horizontal="center" vertical="center" wrapText="1"/>
    </xf>
    <xf numFmtId="0" fontId="21" fillId="19" borderId="41" xfId="0" applyFont="1" applyFill="1" applyBorder="1" applyAlignment="1">
      <alignment horizontal="center" vertical="center" wrapText="1"/>
    </xf>
    <xf numFmtId="0" fontId="18" fillId="40" borderId="22" xfId="0" applyFont="1" applyFill="1" applyBorder="1" applyAlignment="1">
      <alignment horizontal="center" vertical="center" wrapText="1"/>
    </xf>
    <xf numFmtId="20" fontId="16" fillId="40" borderId="6" xfId="0" applyNumberFormat="1" applyFont="1" applyFill="1" applyBorder="1" applyAlignment="1">
      <alignment horizontal="center" vertical="center" wrapText="1"/>
    </xf>
    <xf numFmtId="165" fontId="16" fillId="39" borderId="29" xfId="0" applyNumberFormat="1" applyFont="1" applyFill="1" applyBorder="1" applyAlignment="1">
      <alignment horizontal="center" vertical="center" wrapText="1"/>
    </xf>
    <xf numFmtId="0" fontId="17" fillId="41" borderId="30" xfId="0" applyFont="1" applyFill="1" applyBorder="1" applyAlignment="1">
      <alignment horizontal="center" vertical="center" wrapText="1"/>
    </xf>
    <xf numFmtId="0" fontId="19" fillId="10" borderId="29" xfId="0" applyFont="1" applyFill="1" applyBorder="1" applyAlignment="1">
      <alignment horizontal="center" vertical="center" wrapText="1"/>
    </xf>
    <xf numFmtId="0" fontId="19" fillId="10" borderId="14" xfId="0" applyFont="1" applyFill="1" applyBorder="1" applyAlignment="1">
      <alignment horizontal="center" vertical="center" wrapText="1"/>
    </xf>
    <xf numFmtId="0" fontId="19" fillId="10" borderId="18" xfId="0" applyFont="1" applyFill="1" applyBorder="1" applyAlignment="1">
      <alignment horizontal="center" vertical="center" wrapText="1"/>
    </xf>
    <xf numFmtId="0" fontId="17" fillId="17" borderId="16" xfId="0" applyFont="1" applyFill="1" applyBorder="1" applyAlignment="1">
      <alignment horizontal="center" vertical="center" wrapText="1"/>
    </xf>
    <xf numFmtId="0" fontId="23" fillId="24" borderId="18" xfId="0" applyFont="1" applyFill="1" applyBorder="1" applyAlignment="1">
      <alignment horizontal="center" vertical="center"/>
    </xf>
    <xf numFmtId="0" fontId="15" fillId="4" borderId="105" xfId="0" applyFont="1" applyFill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18" fillId="64" borderId="45" xfId="0" applyFont="1" applyFill="1" applyBorder="1" applyAlignment="1">
      <alignment horizontal="center" vertical="center" wrapText="1"/>
    </xf>
    <xf numFmtId="0" fontId="18" fillId="64" borderId="78" xfId="0" applyFont="1" applyFill="1" applyBorder="1" applyAlignment="1">
      <alignment horizontal="center" vertical="center" wrapText="1"/>
    </xf>
    <xf numFmtId="0" fontId="15" fillId="55" borderId="18" xfId="0" applyFont="1" applyFill="1" applyBorder="1" applyAlignment="1">
      <alignment horizontal="center" vertical="center" wrapText="1"/>
    </xf>
    <xf numFmtId="14" fontId="16" fillId="55" borderId="57" xfId="0" applyNumberFormat="1" applyFont="1" applyFill="1" applyBorder="1" applyAlignment="1">
      <alignment horizontal="center" vertical="center" wrapText="1"/>
    </xf>
    <xf numFmtId="20" fontId="17" fillId="54" borderId="18" xfId="0" applyNumberFormat="1" applyFont="1" applyFill="1" applyBorder="1" applyAlignment="1">
      <alignment horizontal="center" vertical="center"/>
    </xf>
    <xf numFmtId="0" fontId="22" fillId="57" borderId="18" xfId="0" applyFont="1" applyFill="1" applyBorder="1" applyAlignment="1">
      <alignment horizontal="center" vertical="center" wrapText="1"/>
    </xf>
    <xf numFmtId="0" fontId="17" fillId="54" borderId="18" xfId="0" applyFont="1" applyFill="1" applyBorder="1" applyAlignment="1">
      <alignment horizontal="center" vertical="center"/>
    </xf>
    <xf numFmtId="0" fontId="17" fillId="40" borderId="14" xfId="0" applyFont="1" applyFill="1" applyBorder="1" applyAlignment="1">
      <alignment horizontal="center" vertical="center" wrapText="1"/>
    </xf>
    <xf numFmtId="0" fontId="20" fillId="61" borderId="49" xfId="0" applyFont="1" applyFill="1" applyBorder="1" applyAlignment="1">
      <alignment horizontal="center" vertical="center" wrapText="1"/>
    </xf>
    <xf numFmtId="0" fontId="18" fillId="61" borderId="44" xfId="0" applyFont="1" applyFill="1" applyBorder="1" applyAlignment="1">
      <alignment horizontal="center" vertical="center" wrapText="1"/>
    </xf>
    <xf numFmtId="20" fontId="16" fillId="61" borderId="44" xfId="0" applyNumberFormat="1" applyFont="1" applyFill="1" applyBorder="1" applyAlignment="1">
      <alignment horizontal="center" vertical="center" wrapText="1"/>
    </xf>
    <xf numFmtId="165" fontId="16" fillId="61" borderId="44" xfId="0" applyNumberFormat="1" applyFont="1" applyFill="1" applyBorder="1" applyAlignment="1">
      <alignment horizontal="center" vertical="center" wrapText="1"/>
    </xf>
    <xf numFmtId="0" fontId="16" fillId="61" borderId="44" xfId="0" applyFont="1" applyFill="1" applyBorder="1" applyAlignment="1">
      <alignment horizontal="center" vertical="center" wrapText="1"/>
    </xf>
    <xf numFmtId="0" fontId="15" fillId="40" borderId="22" xfId="0" applyFont="1" applyFill="1" applyBorder="1" applyAlignment="1">
      <alignment horizontal="center" vertical="center" wrapText="1"/>
    </xf>
    <xf numFmtId="0" fontId="17" fillId="41" borderId="18" xfId="0" applyFont="1" applyFill="1" applyBorder="1" applyAlignment="1">
      <alignment vertical="center"/>
    </xf>
    <xf numFmtId="0" fontId="15" fillId="40" borderId="0" xfId="0" applyFont="1" applyFill="1" applyAlignment="1">
      <alignment horizontal="center" vertical="center" wrapText="1"/>
    </xf>
    <xf numFmtId="0" fontId="17" fillId="61" borderId="90" xfId="0" applyFont="1" applyFill="1" applyBorder="1" applyAlignment="1">
      <alignment vertical="center"/>
    </xf>
    <xf numFmtId="0" fontId="15" fillId="60" borderId="106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20" fontId="16" fillId="53" borderId="18" xfId="0" applyNumberFormat="1" applyFont="1" applyFill="1" applyBorder="1" applyAlignment="1">
      <alignment horizontal="center" vertical="center" wrapText="1"/>
    </xf>
    <xf numFmtId="0" fontId="15" fillId="53" borderId="18" xfId="0" applyFont="1" applyFill="1" applyBorder="1" applyAlignment="1">
      <alignment horizontal="center" vertical="center" wrapText="1"/>
    </xf>
    <xf numFmtId="165" fontId="16" fillId="53" borderId="18" xfId="0" applyNumberFormat="1" applyFont="1" applyFill="1" applyBorder="1" applyAlignment="1">
      <alignment horizontal="center" vertical="center" wrapText="1"/>
    </xf>
    <xf numFmtId="14" fontId="16" fillId="42" borderId="18" xfId="0" applyNumberFormat="1" applyFont="1" applyFill="1" applyBorder="1" applyAlignment="1">
      <alignment horizontal="center" vertical="center" wrapText="1"/>
    </xf>
    <xf numFmtId="0" fontId="18" fillId="53" borderId="18" xfId="0" applyFont="1" applyFill="1" applyBorder="1" applyAlignment="1">
      <alignment horizontal="center" vertical="center" wrapText="1"/>
    </xf>
    <xf numFmtId="0" fontId="16" fillId="15" borderId="18" xfId="0" applyFont="1" applyFill="1" applyBorder="1" applyAlignment="1">
      <alignment horizontal="center" vertical="center" wrapText="1"/>
    </xf>
    <xf numFmtId="14" fontId="16" fillId="53" borderId="18" xfId="0" applyNumberFormat="1" applyFont="1" applyFill="1" applyBorder="1" applyAlignment="1">
      <alignment horizontal="center" vertical="center" wrapText="1"/>
    </xf>
    <xf numFmtId="0" fontId="17" fillId="11" borderId="14" xfId="0" applyFont="1" applyFill="1" applyBorder="1" applyAlignment="1">
      <alignment horizontal="center" vertical="center" wrapText="1"/>
    </xf>
    <xf numFmtId="0" fontId="17" fillId="42" borderId="21" xfId="0" applyFont="1" applyFill="1" applyBorder="1" applyAlignment="1">
      <alignment horizontal="center" vertical="center"/>
    </xf>
    <xf numFmtId="14" fontId="20" fillId="11" borderId="21" xfId="0" applyNumberFormat="1" applyFont="1" applyFill="1" applyBorder="1" applyAlignment="1">
      <alignment horizontal="center" vertical="center" wrapText="1"/>
    </xf>
    <xf numFmtId="0" fontId="20" fillId="11" borderId="21" xfId="0" applyFont="1" applyFill="1" applyBorder="1" applyAlignment="1">
      <alignment horizontal="center" vertical="center" wrapText="1"/>
    </xf>
    <xf numFmtId="20" fontId="16" fillId="10" borderId="21" xfId="0" applyNumberFormat="1" applyFont="1" applyFill="1" applyBorder="1" applyAlignment="1">
      <alignment horizontal="center" vertical="center" wrapText="1"/>
    </xf>
    <xf numFmtId="0" fontId="17" fillId="11" borderId="21" xfId="0" applyFont="1" applyFill="1" applyBorder="1" applyAlignment="1">
      <alignment horizontal="center" vertical="center" wrapText="1"/>
    </xf>
    <xf numFmtId="0" fontId="19" fillId="10" borderId="21" xfId="0" applyFont="1" applyFill="1" applyBorder="1" applyAlignment="1">
      <alignment horizontal="center" vertical="center" wrapText="1"/>
    </xf>
    <xf numFmtId="165" fontId="16" fillId="10" borderId="21" xfId="0" applyNumberFormat="1" applyFont="1" applyFill="1" applyBorder="1" applyAlignment="1">
      <alignment horizontal="center" vertical="center" wrapText="1"/>
    </xf>
    <xf numFmtId="0" fontId="20" fillId="10" borderId="21" xfId="0" applyFont="1" applyFill="1" applyBorder="1" applyAlignment="1">
      <alignment horizontal="center" vertical="center" wrapText="1"/>
    </xf>
    <xf numFmtId="0" fontId="15" fillId="39" borderId="56" xfId="0" applyFont="1" applyFill="1" applyBorder="1" applyAlignment="1">
      <alignment horizontal="center" vertical="center" wrapText="1"/>
    </xf>
    <xf numFmtId="0" fontId="15" fillId="39" borderId="36" xfId="0" applyFont="1" applyFill="1" applyBorder="1" applyAlignment="1">
      <alignment horizontal="center" vertical="center" wrapText="1"/>
    </xf>
    <xf numFmtId="0" fontId="10" fillId="42" borderId="18" xfId="0" applyFont="1" applyFill="1" applyBorder="1" applyAlignment="1">
      <alignment horizontal="center" vertical="center"/>
    </xf>
    <xf numFmtId="0" fontId="19" fillId="80" borderId="6" xfId="0" applyFont="1" applyFill="1" applyBorder="1" applyAlignment="1">
      <alignment horizontal="center" vertical="center" wrapText="1"/>
    </xf>
    <xf numFmtId="0" fontId="19" fillId="81" borderId="18" xfId="0" applyFont="1" applyFill="1" applyBorder="1" applyAlignment="1">
      <alignment horizontal="center" vertical="center" wrapText="1"/>
    </xf>
    <xf numFmtId="0" fontId="19" fillId="80" borderId="18" xfId="0" applyFont="1" applyFill="1" applyBorder="1" applyAlignment="1">
      <alignment horizontal="center" vertical="center" wrapText="1"/>
    </xf>
    <xf numFmtId="0" fontId="19" fillId="80" borderId="45" xfId="0" applyFont="1" applyFill="1" applyBorder="1" applyAlignment="1">
      <alignment horizontal="center" vertical="center" wrapText="1"/>
    </xf>
    <xf numFmtId="0" fontId="20" fillId="59" borderId="21" xfId="0" applyFont="1" applyFill="1" applyBorder="1" applyAlignment="1">
      <alignment horizontal="center" vertical="center" wrapText="1"/>
    </xf>
    <xf numFmtId="0" fontId="15" fillId="58" borderId="21" xfId="0" applyFont="1" applyFill="1" applyBorder="1" applyAlignment="1">
      <alignment horizontal="center" vertical="center" wrapText="1"/>
    </xf>
    <xf numFmtId="0" fontId="3" fillId="82" borderId="18" xfId="0" applyFont="1" applyFill="1" applyBorder="1" applyAlignment="1">
      <alignment horizontal="center" vertical="center" textRotation="90"/>
    </xf>
    <xf numFmtId="0" fontId="0" fillId="0" borderId="22" xfId="0" applyBorder="1" applyAlignment="1">
      <alignment vertical="center"/>
    </xf>
    <xf numFmtId="0" fontId="0" fillId="0" borderId="14" xfId="0" applyBorder="1" applyAlignment="1">
      <alignment vertical="center"/>
    </xf>
    <xf numFmtId="20" fontId="31" fillId="41" borderId="0" xfId="0" applyNumberFormat="1" applyFont="1" applyFill="1" applyAlignment="1">
      <alignment horizontal="center" vertical="center"/>
    </xf>
    <xf numFmtId="0" fontId="18" fillId="6" borderId="18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15" fillId="6" borderId="71" xfId="0" applyFont="1" applyFill="1" applyBorder="1" applyAlignment="1">
      <alignment horizontal="center" vertical="center" wrapText="1"/>
    </xf>
    <xf numFmtId="0" fontId="16" fillId="6" borderId="91" xfId="0" applyFont="1" applyFill="1" applyBorder="1" applyAlignment="1">
      <alignment horizontal="center" vertical="center" wrapText="1"/>
    </xf>
    <xf numFmtId="0" fontId="16" fillId="31" borderId="44" xfId="0" applyFont="1" applyFill="1" applyBorder="1" applyAlignment="1">
      <alignment horizontal="center" vertical="center" wrapText="1"/>
    </xf>
    <xf numFmtId="20" fontId="16" fillId="6" borderId="44" xfId="0" applyNumberFormat="1" applyFont="1" applyFill="1" applyBorder="1" applyAlignment="1">
      <alignment horizontal="center" vertical="center" wrapText="1"/>
    </xf>
    <xf numFmtId="0" fontId="20" fillId="6" borderId="44" xfId="0" applyFont="1" applyFill="1" applyBorder="1" applyAlignment="1">
      <alignment horizontal="center" vertical="center" wrapText="1"/>
    </xf>
    <xf numFmtId="0" fontId="18" fillId="6" borderId="82" xfId="0" applyFont="1" applyFill="1" applyBorder="1" applyAlignment="1">
      <alignment horizontal="center" vertical="center" wrapText="1"/>
    </xf>
    <xf numFmtId="20" fontId="16" fillId="6" borderId="21" xfId="0" applyNumberFormat="1" applyFont="1" applyFill="1" applyBorder="1" applyAlignment="1">
      <alignment horizontal="center" vertical="center" wrapText="1"/>
    </xf>
    <xf numFmtId="165" fontId="16" fillId="6" borderId="21" xfId="0" applyNumberFormat="1" applyFont="1" applyFill="1" applyBorder="1" applyAlignment="1">
      <alignment horizontal="center" vertical="center" wrapText="1"/>
    </xf>
    <xf numFmtId="0" fontId="20" fillId="6" borderId="63" xfId="0" applyFont="1" applyFill="1" applyBorder="1" applyAlignment="1">
      <alignment horizontal="center" vertical="center" wrapText="1"/>
    </xf>
    <xf numFmtId="14" fontId="16" fillId="14" borderId="14" xfId="0" applyNumberFormat="1" applyFont="1" applyFill="1" applyBorder="1" applyAlignment="1">
      <alignment horizontal="center" vertical="center" wrapText="1"/>
    </xf>
    <xf numFmtId="0" fontId="16" fillId="14" borderId="14" xfId="0" applyFont="1" applyFill="1" applyBorder="1" applyAlignment="1">
      <alignment horizontal="center" vertical="center" wrapText="1"/>
    </xf>
    <xf numFmtId="20" fontId="16" fillId="37" borderId="14" xfId="0" applyNumberFormat="1" applyFont="1" applyFill="1" applyBorder="1" applyAlignment="1">
      <alignment horizontal="center" vertical="center" wrapText="1"/>
    </xf>
    <xf numFmtId="0" fontId="17" fillId="14" borderId="14" xfId="0" applyFont="1" applyFill="1" applyBorder="1" applyAlignment="1">
      <alignment horizontal="center" vertical="center" wrapText="1"/>
    </xf>
    <xf numFmtId="0" fontId="22" fillId="6" borderId="14" xfId="0" applyFont="1" applyFill="1" applyBorder="1" applyAlignment="1">
      <alignment horizontal="center" vertical="center" wrapText="1"/>
    </xf>
    <xf numFmtId="14" fontId="16" fillId="59" borderId="84" xfId="0" applyNumberFormat="1" applyFont="1" applyFill="1" applyBorder="1" applyAlignment="1">
      <alignment horizontal="center" vertical="center" wrapText="1"/>
    </xf>
    <xf numFmtId="0" fontId="16" fillId="59" borderId="84" xfId="0" applyFont="1" applyFill="1" applyBorder="1" applyAlignment="1">
      <alignment horizontal="center" vertical="center" wrapText="1"/>
    </xf>
    <xf numFmtId="20" fontId="16" fillId="50" borderId="84" xfId="0" applyNumberFormat="1" applyFont="1" applyFill="1" applyBorder="1" applyAlignment="1">
      <alignment horizontal="center" vertical="center" wrapText="1"/>
    </xf>
    <xf numFmtId="0" fontId="17" fillId="59" borderId="84" xfId="0" applyFont="1" applyFill="1" applyBorder="1" applyAlignment="1">
      <alignment horizontal="center" vertical="center" wrapText="1"/>
    </xf>
    <xf numFmtId="0" fontId="18" fillId="59" borderId="84" xfId="0" applyFont="1" applyFill="1" applyBorder="1" applyAlignment="1">
      <alignment horizontal="center" vertical="center" wrapText="1"/>
    </xf>
    <xf numFmtId="20" fontId="20" fillId="59" borderId="84" xfId="0" applyNumberFormat="1" applyFont="1" applyFill="1" applyBorder="1" applyAlignment="1">
      <alignment horizontal="center" vertical="center" wrapText="1"/>
    </xf>
    <xf numFmtId="165" fontId="20" fillId="59" borderId="84" xfId="0" applyNumberFormat="1" applyFont="1" applyFill="1" applyBorder="1" applyAlignment="1">
      <alignment horizontal="center" vertical="center" wrapText="1"/>
    </xf>
    <xf numFmtId="0" fontId="20" fillId="59" borderId="84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14" fontId="16" fillId="84" borderId="36" xfId="0" applyNumberFormat="1" applyFont="1" applyFill="1" applyBorder="1" applyAlignment="1">
      <alignment horizontal="center" vertical="center" wrapText="1"/>
    </xf>
    <xf numFmtId="0" fontId="16" fillId="84" borderId="36" xfId="0" applyFont="1" applyFill="1" applyBorder="1" applyAlignment="1">
      <alignment horizontal="center" vertical="center" wrapText="1"/>
    </xf>
    <xf numFmtId="20" fontId="16" fillId="50" borderId="25" xfId="0" applyNumberFormat="1" applyFont="1" applyFill="1" applyBorder="1" applyAlignment="1">
      <alignment horizontal="center" vertical="center" wrapText="1"/>
    </xf>
    <xf numFmtId="20" fontId="16" fillId="50" borderId="32" xfId="0" applyNumberFormat="1" applyFont="1" applyFill="1" applyBorder="1" applyAlignment="1">
      <alignment horizontal="center" vertical="center" wrapText="1"/>
    </xf>
    <xf numFmtId="0" fontId="17" fillId="59" borderId="32" xfId="0" applyFont="1" applyFill="1" applyBorder="1" applyAlignment="1">
      <alignment horizontal="center" vertical="center" wrapText="1"/>
    </xf>
    <xf numFmtId="0" fontId="18" fillId="59" borderId="32" xfId="0" applyFont="1" applyFill="1" applyBorder="1" applyAlignment="1">
      <alignment horizontal="center" vertical="center" wrapText="1"/>
    </xf>
    <xf numFmtId="20" fontId="20" fillId="59" borderId="32" xfId="0" applyNumberFormat="1" applyFont="1" applyFill="1" applyBorder="1" applyAlignment="1">
      <alignment horizontal="center" vertical="center" wrapText="1"/>
    </xf>
    <xf numFmtId="165" fontId="20" fillId="59" borderId="32" xfId="0" applyNumberFormat="1" applyFont="1" applyFill="1" applyBorder="1" applyAlignment="1">
      <alignment horizontal="center" vertical="center" wrapText="1"/>
    </xf>
    <xf numFmtId="0" fontId="20" fillId="59" borderId="24" xfId="0" applyFont="1" applyFill="1" applyBorder="1" applyAlignment="1">
      <alignment horizontal="center" vertical="center" wrapText="1"/>
    </xf>
    <xf numFmtId="0" fontId="15" fillId="59" borderId="36" xfId="0" applyFont="1" applyFill="1" applyBorder="1" applyAlignment="1">
      <alignment horizontal="center" vertical="center" wrapText="1"/>
    </xf>
    <xf numFmtId="14" fontId="20" fillId="34" borderId="107" xfId="0" applyNumberFormat="1" applyFont="1" applyFill="1" applyBorder="1" applyAlignment="1">
      <alignment horizontal="center" vertical="center" wrapText="1"/>
    </xf>
    <xf numFmtId="0" fontId="20" fillId="34" borderId="107" xfId="0" applyFont="1" applyFill="1" applyBorder="1" applyAlignment="1">
      <alignment horizontal="center" vertical="center" wrapText="1"/>
    </xf>
    <xf numFmtId="20" fontId="16" fillId="34" borderId="107" xfId="0" applyNumberFormat="1" applyFont="1" applyFill="1" applyBorder="1" applyAlignment="1">
      <alignment horizontal="center" vertical="center" wrapText="1"/>
    </xf>
    <xf numFmtId="0" fontId="17" fillId="34" borderId="107" xfId="0" applyFont="1" applyFill="1" applyBorder="1" applyAlignment="1">
      <alignment horizontal="center" vertical="center" wrapText="1"/>
    </xf>
    <xf numFmtId="0" fontId="18" fillId="34" borderId="107" xfId="0" applyFont="1" applyFill="1" applyBorder="1" applyAlignment="1">
      <alignment horizontal="center" vertical="center" wrapText="1"/>
    </xf>
    <xf numFmtId="20" fontId="20" fillId="34" borderId="107" xfId="0" applyNumberFormat="1" applyFont="1" applyFill="1" applyBorder="1" applyAlignment="1">
      <alignment horizontal="center" vertical="center" wrapText="1"/>
    </xf>
    <xf numFmtId="165" fontId="20" fillId="34" borderId="107" xfId="0" applyNumberFormat="1" applyFont="1" applyFill="1" applyBorder="1" applyAlignment="1">
      <alignment horizontal="center" vertical="center" wrapText="1"/>
    </xf>
    <xf numFmtId="14" fontId="16" fillId="6" borderId="103" xfId="0" applyNumberFormat="1" applyFont="1" applyFill="1" applyBorder="1" applyAlignment="1">
      <alignment horizontal="center" vertical="center" wrapText="1"/>
    </xf>
    <xf numFmtId="20" fontId="16" fillId="6" borderId="103" xfId="0" applyNumberFormat="1" applyFont="1" applyFill="1" applyBorder="1" applyAlignment="1">
      <alignment horizontal="center" vertical="center" wrapText="1"/>
    </xf>
    <xf numFmtId="0" fontId="22" fillId="6" borderId="109" xfId="0" applyFont="1" applyFill="1" applyBorder="1" applyAlignment="1">
      <alignment horizontal="center" vertical="center" wrapText="1"/>
    </xf>
    <xf numFmtId="0" fontId="20" fillId="6" borderId="108" xfId="0" applyFont="1" applyFill="1" applyBorder="1" applyAlignment="1">
      <alignment horizontal="center" vertical="center" wrapText="1"/>
    </xf>
    <xf numFmtId="0" fontId="15" fillId="15" borderId="24" xfId="0" applyFont="1" applyFill="1" applyBorder="1" applyAlignment="1">
      <alignment horizontal="center" vertical="center" wrapText="1"/>
    </xf>
    <xf numFmtId="14" fontId="16" fillId="31" borderId="36" xfId="0" applyNumberFormat="1" applyFont="1" applyFill="1" applyBorder="1" applyAlignment="1">
      <alignment horizontal="center" vertical="center" wrapText="1"/>
    </xf>
    <xf numFmtId="0" fontId="16" fillId="31" borderId="36" xfId="0" applyFont="1" applyFill="1" applyBorder="1" applyAlignment="1">
      <alignment horizontal="center" vertical="center" wrapText="1"/>
    </xf>
    <xf numFmtId="14" fontId="16" fillId="6" borderId="78" xfId="0" applyNumberFormat="1" applyFont="1" applyFill="1" applyBorder="1" applyAlignment="1">
      <alignment horizontal="center" vertical="center" wrapText="1"/>
    </xf>
    <xf numFmtId="0" fontId="15" fillId="15" borderId="22" xfId="0" applyFont="1" applyFill="1" applyBorder="1" applyAlignment="1">
      <alignment horizontal="center" vertical="center" wrapText="1"/>
    </xf>
    <xf numFmtId="0" fontId="4" fillId="21" borderId="21" xfId="0" applyFont="1" applyFill="1" applyBorder="1" applyAlignment="1">
      <alignment vertical="center"/>
    </xf>
    <xf numFmtId="0" fontId="35" fillId="21" borderId="21" xfId="0" applyFont="1" applyFill="1" applyBorder="1" applyAlignment="1">
      <alignment horizontal="center" vertical="center"/>
    </xf>
    <xf numFmtId="14" fontId="16" fillId="47" borderId="14" xfId="0" applyNumberFormat="1" applyFont="1" applyFill="1" applyBorder="1" applyAlignment="1">
      <alignment horizontal="center" vertical="center" wrapText="1"/>
    </xf>
    <xf numFmtId="0" fontId="16" fillId="85" borderId="0" xfId="0" applyFont="1" applyFill="1" applyAlignment="1">
      <alignment horizontal="center" vertical="center" wrapText="1"/>
    </xf>
    <xf numFmtId="0" fontId="18" fillId="59" borderId="36" xfId="0" applyFont="1" applyFill="1" applyBorder="1" applyAlignment="1">
      <alignment horizontal="center" vertical="center" wrapText="1"/>
    </xf>
    <xf numFmtId="0" fontId="22" fillId="6" borderId="16" xfId="0" applyFont="1" applyFill="1" applyBorder="1" applyAlignment="1">
      <alignment horizontal="center" vertical="center" wrapText="1"/>
    </xf>
    <xf numFmtId="0" fontId="34" fillId="59" borderId="110" xfId="0" applyFont="1" applyFill="1" applyBorder="1" applyAlignment="1">
      <alignment horizontal="center" vertical="center" wrapText="1"/>
    </xf>
    <xf numFmtId="14" fontId="16" fillId="31" borderId="48" xfId="0" applyNumberFormat="1" applyFont="1" applyFill="1" applyBorder="1" applyAlignment="1">
      <alignment horizontal="center" vertical="center" wrapText="1"/>
    </xf>
    <xf numFmtId="0" fontId="4" fillId="21" borderId="56" xfId="0" applyFont="1" applyFill="1" applyBorder="1" applyAlignment="1">
      <alignment vertical="center"/>
    </xf>
    <xf numFmtId="0" fontId="4" fillId="21" borderId="36" xfId="0" applyFont="1" applyFill="1" applyBorder="1" applyAlignment="1">
      <alignment vertical="center"/>
    </xf>
    <xf numFmtId="0" fontId="4" fillId="21" borderId="22" xfId="0" applyFont="1" applyFill="1" applyBorder="1" applyAlignment="1">
      <alignment vertical="center"/>
    </xf>
    <xf numFmtId="0" fontId="4" fillId="47" borderId="21" xfId="0" applyFont="1" applyFill="1" applyBorder="1" applyAlignment="1">
      <alignment vertical="center"/>
    </xf>
    <xf numFmtId="0" fontId="15" fillId="86" borderId="22" xfId="0" applyFont="1" applyFill="1" applyBorder="1" applyAlignment="1">
      <alignment horizontal="center" vertical="center" wrapText="1"/>
    </xf>
    <xf numFmtId="0" fontId="15" fillId="86" borderId="51" xfId="0" applyFont="1" applyFill="1" applyBorder="1" applyAlignment="1">
      <alignment horizontal="center" vertical="center" wrapText="1"/>
    </xf>
    <xf numFmtId="0" fontId="4" fillId="35" borderId="0" xfId="0" applyFont="1" applyFill="1" applyAlignment="1">
      <alignment vertical="center"/>
    </xf>
    <xf numFmtId="0" fontId="17" fillId="35" borderId="56" xfId="0" applyFont="1" applyFill="1" applyBorder="1" applyAlignment="1">
      <alignment vertical="center"/>
    </xf>
    <xf numFmtId="0" fontId="15" fillId="34" borderId="65" xfId="0" applyFont="1" applyFill="1" applyBorder="1" applyAlignment="1">
      <alignment horizontal="center" vertical="center" wrapText="1"/>
    </xf>
    <xf numFmtId="0" fontId="15" fillId="34" borderId="22" xfId="0" applyFont="1" applyFill="1" applyBorder="1" applyAlignment="1">
      <alignment horizontal="center" vertical="center" wrapText="1"/>
    </xf>
    <xf numFmtId="0" fontId="17" fillId="35" borderId="36" xfId="0" applyFont="1" applyFill="1" applyBorder="1" applyAlignment="1">
      <alignment vertical="center"/>
    </xf>
    <xf numFmtId="0" fontId="17" fillId="35" borderId="51" xfId="0" applyFont="1" applyFill="1" applyBorder="1" applyAlignment="1">
      <alignment vertical="center" wrapText="1"/>
    </xf>
    <xf numFmtId="0" fontId="4" fillId="47" borderId="14" xfId="0" applyFont="1" applyFill="1" applyBorder="1" applyAlignment="1">
      <alignment vertical="center"/>
    </xf>
    <xf numFmtId="14" fontId="27" fillId="47" borderId="18" xfId="0" applyNumberFormat="1" applyFont="1" applyFill="1" applyBorder="1" applyAlignment="1">
      <alignment horizontal="center" vertical="center"/>
    </xf>
    <xf numFmtId="0" fontId="0" fillId="47" borderId="18" xfId="0" applyFill="1" applyBorder="1" applyAlignment="1">
      <alignment horizontal="center" vertical="center"/>
    </xf>
    <xf numFmtId="0" fontId="3" fillId="32" borderId="37" xfId="0" applyFont="1" applyFill="1" applyBorder="1" applyAlignment="1">
      <alignment horizontal="center" vertical="center" textRotation="90"/>
    </xf>
    <xf numFmtId="0" fontId="0" fillId="42" borderId="39" xfId="0" applyFill="1" applyBorder="1" applyAlignment="1">
      <alignment vertical="center"/>
    </xf>
    <xf numFmtId="0" fontId="9" fillId="33" borderId="0" xfId="0" applyFont="1" applyFill="1" applyAlignment="1">
      <alignment horizontal="center" vertical="center" textRotation="90"/>
    </xf>
    <xf numFmtId="0" fontId="0" fillId="0" borderId="0" xfId="0" applyAlignment="1">
      <alignment vertical="center"/>
    </xf>
    <xf numFmtId="0" fontId="3" fillId="5" borderId="11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textRotation="90"/>
    </xf>
    <xf numFmtId="0" fontId="8" fillId="0" borderId="6" xfId="0" applyFont="1" applyBorder="1" applyAlignment="1">
      <alignment vertical="center"/>
    </xf>
    <xf numFmtId="0" fontId="3" fillId="16" borderId="101" xfId="0" applyFont="1" applyFill="1" applyBorder="1" applyAlignment="1">
      <alignment horizontal="center" vertical="center" wrapText="1"/>
    </xf>
    <xf numFmtId="0" fontId="3" fillId="16" borderId="70" xfId="0" applyFont="1" applyFill="1" applyBorder="1" applyAlignment="1">
      <alignment horizontal="center" vertical="center" wrapText="1"/>
    </xf>
    <xf numFmtId="0" fontId="3" fillId="16" borderId="69" xfId="0" applyFont="1" applyFill="1" applyBorder="1" applyAlignment="1">
      <alignment horizontal="center" vertical="center" wrapText="1"/>
    </xf>
    <xf numFmtId="0" fontId="3" fillId="5" borderId="101" xfId="0" applyFont="1" applyFill="1" applyBorder="1" applyAlignment="1">
      <alignment horizontal="center" vertical="center" wrapText="1"/>
    </xf>
    <xf numFmtId="0" fontId="3" fillId="5" borderId="70" xfId="0" applyFont="1" applyFill="1" applyBorder="1" applyAlignment="1">
      <alignment horizontal="center" vertical="center" wrapText="1"/>
    </xf>
    <xf numFmtId="0" fontId="3" fillId="5" borderId="69" xfId="0" applyFont="1" applyFill="1" applyBorder="1" applyAlignment="1">
      <alignment horizontal="center" vertical="center" wrapText="1"/>
    </xf>
    <xf numFmtId="0" fontId="8" fillId="20" borderId="70" xfId="0" applyFont="1" applyFill="1" applyBorder="1" applyAlignment="1">
      <alignment horizontal="center" vertical="center"/>
    </xf>
    <xf numFmtId="0" fontId="8" fillId="20" borderId="24" xfId="0" applyFont="1" applyFill="1" applyBorder="1" applyAlignment="1">
      <alignment horizontal="center" vertical="center"/>
    </xf>
    <xf numFmtId="0" fontId="8" fillId="0" borderId="102" xfId="0" applyFont="1" applyBorder="1" applyAlignment="1">
      <alignment vertical="center"/>
    </xf>
    <xf numFmtId="0" fontId="8" fillId="0" borderId="70" xfId="0" applyFont="1" applyBorder="1" applyAlignment="1">
      <alignment vertical="center"/>
    </xf>
    <xf numFmtId="0" fontId="8" fillId="0" borderId="69" xfId="0" applyFont="1" applyBorder="1" applyAlignment="1">
      <alignment vertical="center"/>
    </xf>
    <xf numFmtId="0" fontId="8" fillId="42" borderId="0" xfId="0" applyFont="1" applyFill="1" applyAlignment="1">
      <alignment horizontal="center" vertical="center" textRotation="90"/>
    </xf>
    <xf numFmtId="0" fontId="0" fillId="42" borderId="0" xfId="0" applyFill="1" applyAlignment="1">
      <alignment horizontal="center" vertical="center" textRotation="90"/>
    </xf>
    <xf numFmtId="0" fontId="3" fillId="22" borderId="101" xfId="0" applyFont="1" applyFill="1" applyBorder="1" applyAlignment="1">
      <alignment horizontal="center" vertical="center" wrapText="1"/>
    </xf>
    <xf numFmtId="0" fontId="3" fillId="22" borderId="70" xfId="0" applyFont="1" applyFill="1" applyBorder="1" applyAlignment="1">
      <alignment horizontal="center" vertical="center" wrapText="1"/>
    </xf>
    <xf numFmtId="0" fontId="3" fillId="22" borderId="69" xfId="0" applyFont="1" applyFill="1" applyBorder="1" applyAlignment="1">
      <alignment horizontal="center" vertical="center" wrapText="1"/>
    </xf>
    <xf numFmtId="0" fontId="3" fillId="5" borderId="96" xfId="0" applyFont="1" applyFill="1" applyBorder="1" applyAlignment="1">
      <alignment horizontal="center" vertical="center" wrapText="1"/>
    </xf>
    <xf numFmtId="0" fontId="3" fillId="5" borderId="90" xfId="0" applyFont="1" applyFill="1" applyBorder="1" applyAlignment="1">
      <alignment horizontal="center" vertical="center" wrapText="1"/>
    </xf>
    <xf numFmtId="0" fontId="3" fillId="5" borderId="67" xfId="0" applyFont="1" applyFill="1" applyBorder="1" applyAlignment="1">
      <alignment horizontal="center" vertical="center" wrapText="1"/>
    </xf>
    <xf numFmtId="0" fontId="3" fillId="16" borderId="96" xfId="0" applyFont="1" applyFill="1" applyBorder="1" applyAlignment="1">
      <alignment horizontal="center" vertical="center" wrapText="1"/>
    </xf>
    <xf numFmtId="0" fontId="3" fillId="16" borderId="90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8" fillId="0" borderId="60" xfId="0" applyFont="1" applyBorder="1" applyAlignment="1">
      <alignment vertical="center"/>
    </xf>
    <xf numFmtId="0" fontId="3" fillId="5" borderId="91" xfId="0" applyFont="1" applyFill="1" applyBorder="1" applyAlignment="1">
      <alignment horizontal="center" vertical="center" wrapText="1"/>
    </xf>
    <xf numFmtId="0" fontId="3" fillId="5" borderId="34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textRotation="90"/>
    </xf>
    <xf numFmtId="0" fontId="0" fillId="0" borderId="16" xfId="0" applyBorder="1" applyAlignment="1">
      <alignment vertical="center"/>
    </xf>
    <xf numFmtId="0" fontId="0" fillId="0" borderId="32" xfId="0" applyBorder="1" applyAlignment="1">
      <alignment vertical="center"/>
    </xf>
    <xf numFmtId="0" fontId="4" fillId="54" borderId="22" xfId="0" applyFont="1" applyFill="1" applyBorder="1" applyAlignment="1">
      <alignment vertical="center"/>
    </xf>
    <xf numFmtId="0" fontId="0" fillId="54" borderId="22" xfId="0" applyFill="1" applyBorder="1" applyAlignment="1">
      <alignment vertical="center"/>
    </xf>
    <xf numFmtId="0" fontId="3" fillId="27" borderId="18" xfId="0" applyFont="1" applyFill="1" applyBorder="1" applyAlignment="1">
      <alignment horizontal="center" vertical="center" textRotation="90"/>
    </xf>
    <xf numFmtId="0" fontId="0" fillId="0" borderId="18" xfId="0" applyBorder="1" applyAlignment="1">
      <alignment vertical="center"/>
    </xf>
    <xf numFmtId="0" fontId="0" fillId="0" borderId="21" xfId="0" applyBorder="1" applyAlignment="1">
      <alignment vertical="center"/>
    </xf>
    <xf numFmtId="0" fontId="3" fillId="5" borderId="3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16" borderId="28" xfId="0" applyFont="1" applyFill="1" applyBorder="1" applyAlignment="1">
      <alignment horizontal="center" vertical="center" wrapText="1"/>
    </xf>
    <xf numFmtId="0" fontId="3" fillId="16" borderId="0" xfId="0" applyFont="1" applyFill="1" applyAlignment="1">
      <alignment horizontal="center" vertical="center" wrapText="1"/>
    </xf>
    <xf numFmtId="0" fontId="3" fillId="16" borderId="40" xfId="0" applyFont="1" applyFill="1" applyBorder="1" applyAlignment="1">
      <alignment horizontal="center" vertical="center" wrapText="1"/>
    </xf>
    <xf numFmtId="0" fontId="3" fillId="28" borderId="71" xfId="0" applyFont="1" applyFill="1" applyBorder="1" applyAlignment="1">
      <alignment horizontal="center" vertical="center" textRotation="90"/>
    </xf>
    <xf numFmtId="0" fontId="0" fillId="0" borderId="51" xfId="0" applyBorder="1" applyAlignment="1">
      <alignment horizontal="center" vertical="center" textRotation="90"/>
    </xf>
    <xf numFmtId="0" fontId="0" fillId="0" borderId="56" xfId="0" applyBorder="1" applyAlignment="1">
      <alignment horizontal="center" vertical="center" textRotation="90"/>
    </xf>
    <xf numFmtId="0" fontId="3" fillId="16" borderId="41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8" fillId="21" borderId="0" xfId="0" applyFont="1" applyFill="1" applyAlignment="1">
      <alignment vertical="center"/>
    </xf>
    <xf numFmtId="0" fontId="3" fillId="83" borderId="27" xfId="0" applyFont="1" applyFill="1" applyBorder="1" applyAlignment="1">
      <alignment vertical="center" textRotation="90"/>
    </xf>
    <xf numFmtId="0" fontId="3" fillId="83" borderId="22" xfId="0" applyFont="1" applyFill="1" applyBorder="1" applyAlignment="1">
      <alignment vertical="center" textRotation="90"/>
    </xf>
    <xf numFmtId="0" fontId="3" fillId="5" borderId="0" xfId="0" applyFont="1" applyFill="1" applyAlignment="1">
      <alignment horizontal="center" vertical="center" wrapText="1"/>
    </xf>
    <xf numFmtId="0" fontId="8" fillId="38" borderId="0" xfId="0" applyFont="1" applyFill="1" applyAlignment="1">
      <alignment vertical="center"/>
    </xf>
    <xf numFmtId="0" fontId="3" fillId="16" borderId="95" xfId="0" applyFont="1" applyFill="1" applyBorder="1" applyAlignment="1">
      <alignment horizontal="center" vertical="center" wrapText="1"/>
    </xf>
    <xf numFmtId="0" fontId="4" fillId="54" borderId="90" xfId="0" applyFont="1" applyFill="1" applyBorder="1" applyAlignment="1">
      <alignment vertical="center"/>
    </xf>
    <xf numFmtId="0" fontId="0" fillId="54" borderId="90" xfId="0" applyFill="1" applyBorder="1" applyAlignment="1">
      <alignment vertical="center"/>
    </xf>
  </cellXfs>
  <cellStyles count="2">
    <cellStyle name="Normal" xfId="0" builtinId="0"/>
    <cellStyle name="Normal 4" xfId="1" xr:uid="{00000000-0005-0000-0000-000001000000}"/>
  </cellStyles>
  <dxfs count="91"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34998626667073579"/>
      </font>
    </dxf>
    <dxf>
      <font>
        <color theme="0"/>
      </font>
      <fill>
        <patternFill>
          <bgColor rgb="FFFF0000"/>
        </patternFill>
      </fill>
    </dxf>
    <dxf>
      <font>
        <b/>
        <color rgb="FFFFFFFF"/>
      </font>
      <fill>
        <patternFill patternType="solid">
          <fgColor rgb="FFFF0000"/>
          <bgColor rgb="FFFF0000"/>
        </patternFill>
      </fill>
    </dxf>
    <dxf>
      <font>
        <b/>
        <color rgb="FFFFFFFF"/>
      </font>
      <fill>
        <patternFill patternType="solid">
          <fgColor rgb="FFFF0000"/>
          <bgColor rgb="FFFF0000"/>
        </patternFill>
      </fill>
    </dxf>
    <dxf>
      <font>
        <b/>
        <color rgb="FFFFFFFF"/>
      </font>
      <fill>
        <patternFill patternType="solid">
          <fgColor rgb="FFFF0000"/>
          <bgColor rgb="FFFF0000"/>
        </patternFill>
      </fill>
    </dxf>
    <dxf>
      <font>
        <b/>
        <color rgb="FFFFFFFF"/>
      </font>
      <fill>
        <patternFill patternType="solid">
          <fgColor rgb="FFFF0000"/>
          <bgColor rgb="FFFF0000"/>
        </patternFill>
      </fill>
    </dxf>
    <dxf>
      <font>
        <b/>
        <color rgb="FFFFFFFF"/>
      </font>
      <fill>
        <patternFill patternType="solid">
          <fgColor rgb="FFFF0000"/>
          <bgColor rgb="FFFF0000"/>
        </patternFill>
      </fill>
    </dxf>
    <dxf>
      <font>
        <b/>
        <color rgb="FFFFFFFF"/>
      </font>
      <fill>
        <patternFill patternType="solid">
          <fgColor rgb="FFFF0000"/>
          <bgColor rgb="FFFF0000"/>
        </patternFill>
      </fill>
    </dxf>
    <dxf>
      <font>
        <b/>
        <color rgb="FFFFFFFF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34998626667073579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34998626667073579"/>
      </font>
    </dxf>
    <dxf>
      <font>
        <color theme="0"/>
      </font>
      <fill>
        <patternFill>
          <bgColor rgb="FFFF0000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/>
      </font>
      <fill>
        <patternFill>
          <bgColor rgb="FFFF0000"/>
        </patternFill>
      </fill>
    </dxf>
    <dxf>
      <font>
        <color theme="0" tint="-0.34998626667073579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34998626667073579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34998626667073579"/>
      </font>
    </dxf>
    <dxf>
      <font>
        <color theme="0"/>
      </font>
      <fill>
        <patternFill>
          <bgColor rgb="FFFF0000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/>
      </font>
      <fill>
        <patternFill>
          <bgColor rgb="FFFF0000"/>
        </patternFill>
      </fill>
    </dxf>
    <dxf>
      <font>
        <color theme="0" tint="-0.34998626667073579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/>
      </font>
      <fill>
        <patternFill>
          <bgColor rgb="FFFF0000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34998626667073579"/>
      </font>
    </dxf>
    <dxf>
      <font>
        <color theme="0" tint="-0.34998626667073579"/>
      </font>
    </dxf>
  </dxfs>
  <tableStyles count="0" defaultTableStyle="TableStyleMedium2" defaultPivotStyle="PivotStyleLight16"/>
  <colors>
    <mruColors>
      <color rgb="FF66FF66"/>
      <color rgb="FFFF6699"/>
      <color rgb="FFFFFFCC"/>
      <color rgb="FFFFFF99"/>
      <color rgb="FFCCFFCC"/>
      <color rgb="FFFF5050"/>
      <color rgb="FFCC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Q176"/>
  <sheetViews>
    <sheetView tabSelected="1" topLeftCell="A158" zoomScale="75" zoomScaleNormal="75" workbookViewId="0">
      <selection activeCell="R174" sqref="R174"/>
    </sheetView>
  </sheetViews>
  <sheetFormatPr defaultColWidth="8.7109375" defaultRowHeight="15"/>
  <cols>
    <col min="1" max="1" width="5.42578125" customWidth="1"/>
    <col min="2" max="2" width="6.7109375" customWidth="1"/>
    <col min="3" max="3" width="5.85546875" customWidth="1"/>
    <col min="4" max="4" width="30" customWidth="1"/>
    <col min="5" max="5" width="15.28515625" customWidth="1"/>
    <col min="6" max="6" width="22.42578125" customWidth="1"/>
    <col min="9" max="9" width="8.42578125" customWidth="1"/>
    <col min="10" max="10" width="36.5703125" customWidth="1"/>
    <col min="11" max="11" width="45" customWidth="1"/>
    <col min="14" max="14" width="72.42578125" customWidth="1"/>
  </cols>
  <sheetData>
    <row r="1" spans="1:27" s="4" customFormat="1" ht="66" customHeight="1" thickBot="1">
      <c r="A1" s="403" t="s">
        <v>0</v>
      </c>
      <c r="B1" s="403" t="s">
        <v>1</v>
      </c>
      <c r="C1" s="404" t="s">
        <v>2</v>
      </c>
      <c r="D1" s="405" t="s">
        <v>3</v>
      </c>
      <c r="E1" s="406" t="s">
        <v>4</v>
      </c>
      <c r="F1" s="407" t="s">
        <v>5</v>
      </c>
      <c r="G1" s="408" t="s">
        <v>6</v>
      </c>
      <c r="H1" s="409" t="s">
        <v>7</v>
      </c>
      <c r="I1" s="409" t="s">
        <v>8</v>
      </c>
      <c r="J1" s="409" t="s">
        <v>9</v>
      </c>
      <c r="K1" s="405" t="s">
        <v>10</v>
      </c>
      <c r="L1" s="410" t="s">
        <v>11</v>
      </c>
      <c r="M1" s="411" t="s">
        <v>12</v>
      </c>
      <c r="N1" s="412" t="s">
        <v>13</v>
      </c>
      <c r="O1" s="1"/>
      <c r="P1" s="2" t="s">
        <v>14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s="4" customFormat="1" ht="45" customHeight="1" thickBot="1">
      <c r="A2" s="402"/>
      <c r="B2" s="402"/>
      <c r="C2" s="1073">
        <v>1</v>
      </c>
      <c r="D2" s="584" t="s">
        <v>15</v>
      </c>
      <c r="E2" s="584" t="s">
        <v>16</v>
      </c>
      <c r="F2" s="585">
        <v>46286</v>
      </c>
      <c r="G2" s="586" t="str">
        <f t="shared" ref="G2:G19" si="0">IF(WEEKDAY(F2)=2,"L",IF(WEEKDAY(F2)=3,"M",IF(WEEKDAY(F2)=4,"X",IF(WEEKDAY(F2)=5,"J",IF(WEEKDAY(F2)=6,"V",IF(WEEKDAY(F2)=7,"S","D"))))))</f>
        <v>L</v>
      </c>
      <c r="H2" s="587" t="s">
        <v>17</v>
      </c>
      <c r="I2" s="587">
        <v>0.70833333333333337</v>
      </c>
      <c r="J2" s="588" t="s">
        <v>18</v>
      </c>
      <c r="K2" s="589" t="s">
        <v>19</v>
      </c>
      <c r="L2" s="587">
        <v>8.3333333333333329E-2</v>
      </c>
      <c r="M2" s="590">
        <v>8.3333333333333329E-2</v>
      </c>
      <c r="N2" s="591" t="s">
        <v>20</v>
      </c>
      <c r="O2" s="5"/>
      <c r="P2" s="6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s="4" customFormat="1" ht="45" customHeight="1">
      <c r="A3" s="1076" t="s">
        <v>21</v>
      </c>
      <c r="B3" s="1103" t="s">
        <v>22</v>
      </c>
      <c r="C3" s="1074"/>
      <c r="D3" s="84"/>
      <c r="E3" s="84"/>
      <c r="F3" s="85">
        <v>46287</v>
      </c>
      <c r="G3" s="86" t="str">
        <f t="shared" si="0"/>
        <v>M</v>
      </c>
      <c r="H3" s="331">
        <v>0.66666666666666663</v>
      </c>
      <c r="I3" s="332">
        <v>0.83333333333333337</v>
      </c>
      <c r="J3" s="92" t="s">
        <v>18</v>
      </c>
      <c r="K3" s="242" t="s">
        <v>23</v>
      </c>
      <c r="L3" s="93">
        <f>IF(H3="–",,I3-H3)</f>
        <v>0.16666666666666674</v>
      </c>
      <c r="M3" s="94">
        <v>0.16666666666666666</v>
      </c>
      <c r="N3" s="143" t="s">
        <v>24</v>
      </c>
      <c r="O3" s="7"/>
      <c r="P3" s="8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s="4" customFormat="1" ht="45" customHeight="1">
      <c r="A4" s="1077"/>
      <c r="B4" s="1104"/>
      <c r="C4" s="1074"/>
      <c r="D4" s="84"/>
      <c r="E4" s="84"/>
      <c r="F4" s="90">
        <f>F3+1</f>
        <v>46288</v>
      </c>
      <c r="G4" s="91" t="str">
        <f t="shared" si="0"/>
        <v>X</v>
      </c>
      <c r="H4" s="257">
        <v>0.625</v>
      </c>
      <c r="I4" s="257">
        <v>0.79166666666666663</v>
      </c>
      <c r="J4" s="247" t="s">
        <v>18</v>
      </c>
      <c r="K4" s="242" t="s">
        <v>23</v>
      </c>
      <c r="L4" s="258">
        <v>0.16666666666666666</v>
      </c>
      <c r="M4" s="259">
        <v>0.33333333333333331</v>
      </c>
      <c r="N4" s="367" t="s">
        <v>25</v>
      </c>
      <c r="O4" s="7"/>
      <c r="P4" s="8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s="4" customFormat="1" ht="45" customHeight="1">
      <c r="A5" s="1077"/>
      <c r="B5" s="1104"/>
      <c r="C5" s="1074"/>
      <c r="D5" s="84"/>
      <c r="E5" s="84"/>
      <c r="F5" s="334">
        <f>F4+1</f>
        <v>46289</v>
      </c>
      <c r="G5" s="335" t="str">
        <f t="shared" si="0"/>
        <v>J</v>
      </c>
      <c r="H5" s="336" t="s">
        <v>26</v>
      </c>
      <c r="I5" s="122" t="s">
        <v>26</v>
      </c>
      <c r="J5" s="339" t="s">
        <v>27</v>
      </c>
      <c r="K5" s="242"/>
      <c r="L5" s="93"/>
      <c r="M5" s="94"/>
      <c r="N5" s="363"/>
      <c r="O5" s="9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s="4" customFormat="1" ht="45" customHeight="1">
      <c r="A6" s="1077"/>
      <c r="B6" s="1104"/>
      <c r="C6" s="1075"/>
      <c r="D6" s="84" t="s">
        <v>28</v>
      </c>
      <c r="E6" s="241" t="s">
        <v>29</v>
      </c>
      <c r="F6" s="252">
        <f>F5+1</f>
        <v>46290</v>
      </c>
      <c r="G6" s="330" t="str">
        <f t="shared" si="0"/>
        <v>V</v>
      </c>
      <c r="H6" s="257"/>
      <c r="I6" s="994"/>
      <c r="J6" s="153" t="s">
        <v>30</v>
      </c>
      <c r="K6" s="242" t="s">
        <v>31</v>
      </c>
      <c r="L6" s="93"/>
      <c r="M6" s="94"/>
      <c r="N6" s="363"/>
      <c r="O6" s="7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s="4" customFormat="1" ht="45" customHeight="1">
      <c r="A7" s="1077"/>
      <c r="B7" s="1104"/>
      <c r="C7" s="1078">
        <v>2</v>
      </c>
      <c r="D7" s="84" t="s">
        <v>32</v>
      </c>
      <c r="E7" s="84"/>
      <c r="F7" s="334">
        <v>46291</v>
      </c>
      <c r="G7" s="337" t="str">
        <f t="shared" si="0"/>
        <v>S</v>
      </c>
      <c r="H7" s="261" t="s">
        <v>26</v>
      </c>
      <c r="I7" s="262" t="s">
        <v>26</v>
      </c>
      <c r="J7" s="266"/>
      <c r="K7" s="248"/>
      <c r="L7" s="248"/>
      <c r="M7" s="248"/>
      <c r="N7" s="364"/>
      <c r="O7" s="9"/>
      <c r="P7" s="10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s="4" customFormat="1" ht="45" customHeight="1">
      <c r="A8" s="1077"/>
      <c r="B8" s="1104"/>
      <c r="C8" s="1079"/>
      <c r="D8" s="84"/>
      <c r="E8" s="84"/>
      <c r="F8" s="334">
        <f>F7+1</f>
        <v>46292</v>
      </c>
      <c r="G8" s="338" t="str">
        <f>IF(WEEKDAY(F8)=2,"L",IF(WEEKDAY(F8)=3,"M",IF(WEEKDAY(F8)=4,"X",IF(WEEKDAY(F8)=5,"J",IF(WEEKDAY(F8)=6,"V",IF(WEEKDAY(F8)=7,"S","D"))))))</f>
        <v>D</v>
      </c>
      <c r="H8" s="261" t="s">
        <v>26</v>
      </c>
      <c r="I8" s="262" t="s">
        <v>26</v>
      </c>
      <c r="J8" s="333"/>
      <c r="K8" s="248"/>
      <c r="L8" s="248"/>
      <c r="M8" s="248"/>
      <c r="N8" s="364"/>
      <c r="O8" s="9"/>
      <c r="P8" s="10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s="4" customFormat="1" ht="45" customHeight="1">
      <c r="A9" s="1077"/>
      <c r="B9" s="1104"/>
      <c r="C9" s="1079"/>
      <c r="D9" s="84"/>
      <c r="E9" s="84"/>
      <c r="F9" s="254">
        <v>46293</v>
      </c>
      <c r="G9" s="256" t="s">
        <v>33</v>
      </c>
      <c r="H9" s="87">
        <v>0.625</v>
      </c>
      <c r="I9" s="88">
        <v>0.79166666666666663</v>
      </c>
      <c r="J9" s="89" t="s">
        <v>18</v>
      </c>
      <c r="K9" s="242" t="s">
        <v>23</v>
      </c>
      <c r="L9" s="93">
        <v>0.16666666666666666</v>
      </c>
      <c r="M9" s="94">
        <f>M4+L9</f>
        <v>0.5</v>
      </c>
      <c r="N9" s="131" t="s">
        <v>34</v>
      </c>
      <c r="O9" s="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s="4" customFormat="1" ht="45" customHeight="1">
      <c r="A10" s="1077"/>
      <c r="B10" s="1104"/>
      <c r="C10" s="1079"/>
      <c r="D10" s="878"/>
      <c r="E10" s="97"/>
      <c r="F10" s="99">
        <v>46294</v>
      </c>
      <c r="G10" s="255" t="str">
        <f t="shared" si="0"/>
        <v>M</v>
      </c>
      <c r="H10" s="387">
        <v>0.625</v>
      </c>
      <c r="I10" s="189">
        <v>0.79166666666666663</v>
      </c>
      <c r="J10" s="385" t="s">
        <v>18</v>
      </c>
      <c r="K10" s="388" t="s">
        <v>35</v>
      </c>
      <c r="L10" s="189">
        <f>IF(H10="–",,I10-H10)</f>
        <v>0.16666666666666663</v>
      </c>
      <c r="M10" s="389">
        <f>M9+L10</f>
        <v>0.66666666666666663</v>
      </c>
      <c r="N10" s="390" t="s">
        <v>36</v>
      </c>
      <c r="O10" s="9"/>
      <c r="P10" s="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s="4" customFormat="1" ht="45" customHeight="1">
      <c r="A11" s="1077"/>
      <c r="B11" s="1104"/>
      <c r="C11" s="1079"/>
      <c r="D11" s="878"/>
      <c r="E11" s="84"/>
      <c r="F11" s="275">
        <f>F10+1</f>
        <v>46295</v>
      </c>
      <c r="G11" s="386" t="str">
        <f t="shared" si="0"/>
        <v>X</v>
      </c>
      <c r="H11" s="98">
        <v>0.625</v>
      </c>
      <c r="I11" s="98">
        <v>0.79166666666666663</v>
      </c>
      <c r="J11" s="92" t="s">
        <v>18</v>
      </c>
      <c r="K11" s="142" t="s">
        <v>23</v>
      </c>
      <c r="L11" s="98">
        <f>IF(H11="–",,I11-H11)</f>
        <v>0.16666666666666663</v>
      </c>
      <c r="M11" s="130">
        <f>M10+L11</f>
        <v>0.83333333333333326</v>
      </c>
      <c r="N11" s="96" t="s">
        <v>37</v>
      </c>
      <c r="O11" s="9"/>
      <c r="P11" s="8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s="4" customFormat="1" ht="45" customHeight="1" thickBot="1">
      <c r="A12" s="1077"/>
      <c r="B12" s="1104"/>
      <c r="C12" s="1079"/>
      <c r="D12" s="399"/>
      <c r="E12" s="399"/>
      <c r="F12" s="353">
        <v>46296</v>
      </c>
      <c r="G12" s="398" t="s">
        <v>38</v>
      </c>
      <c r="H12" s="391">
        <v>0.625</v>
      </c>
      <c r="I12" s="392">
        <v>0.79166666666666663</v>
      </c>
      <c r="J12" s="393" t="s">
        <v>18</v>
      </c>
      <c r="K12" s="394" t="s">
        <v>23</v>
      </c>
      <c r="L12" s="392">
        <f>IF(H12="–",,I12-H12)</f>
        <v>0.16666666666666663</v>
      </c>
      <c r="M12" s="395">
        <f>M11+L12</f>
        <v>0.99999999999999989</v>
      </c>
      <c r="N12" s="190" t="s">
        <v>39</v>
      </c>
      <c r="O12" s="9"/>
      <c r="P12" s="8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s="4" customFormat="1" ht="55.5" customHeight="1">
      <c r="A13" s="1077"/>
      <c r="B13" s="1104"/>
      <c r="C13" s="1079"/>
      <c r="D13" s="879"/>
      <c r="E13" s="127"/>
      <c r="F13" s="396">
        <f>F12+1</f>
        <v>46297</v>
      </c>
      <c r="G13" s="397" t="str">
        <f t="shared" si="0"/>
        <v>V</v>
      </c>
      <c r="H13" s="101">
        <v>0.625</v>
      </c>
      <c r="I13" s="101">
        <v>0.75</v>
      </c>
      <c r="J13" s="102" t="s">
        <v>40</v>
      </c>
      <c r="K13" s="103" t="s">
        <v>41</v>
      </c>
      <c r="L13" s="167">
        <f>IF(H13="–",,I13-H13)</f>
        <v>0.125</v>
      </c>
      <c r="M13" s="104">
        <f>L13</f>
        <v>0.125</v>
      </c>
      <c r="N13" s="105" t="s">
        <v>42</v>
      </c>
      <c r="O13" s="5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4" customFormat="1" ht="67.5" customHeight="1">
      <c r="A14" s="1077"/>
      <c r="B14" s="1104"/>
      <c r="C14" s="1079"/>
      <c r="D14" s="100"/>
      <c r="E14" s="100"/>
      <c r="F14" s="267">
        <v>46298</v>
      </c>
      <c r="G14" s="268" t="str">
        <f>IF(WEEKDAY(F14)=2,"L",IF(WEEKDAY(F14)=3,"M",IF(WEEKDAY(F14)=4,"X",IF(WEEKDAY(F14)=5,"J",IF(WEEKDAY(F14)=6,"V",IF(WEEKDAY(F14)=7,"S","D"))))))</f>
        <v>S</v>
      </c>
      <c r="H14" s="261" t="s">
        <v>26</v>
      </c>
      <c r="I14" s="262" t="s">
        <v>26</v>
      </c>
      <c r="J14" s="265"/>
      <c r="K14" s="107"/>
      <c r="L14" s="263"/>
      <c r="M14" s="108"/>
      <c r="N14" s="109"/>
      <c r="O14" s="5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s="4" customFormat="1" ht="55.5" customHeight="1">
      <c r="A15" s="1077"/>
      <c r="B15" s="1104"/>
      <c r="C15" s="1079"/>
      <c r="D15" s="100"/>
      <c r="E15" s="100"/>
      <c r="F15" s="269">
        <f>F14+1</f>
        <v>46299</v>
      </c>
      <c r="G15" s="270" t="str">
        <f>IF(WEEKDAY(F15)=2,"L",IF(WEEKDAY(F15)=3,"M",IF(WEEKDAY(F15)=4,"X",IF(WEEKDAY(F15)=5,"J",IF(WEEKDAY(F15)=6,"V",IF(WEEKDAY(F15)=7,"S","D"))))))</f>
        <v>D</v>
      </c>
      <c r="H15" s="261" t="s">
        <v>26</v>
      </c>
      <c r="I15" s="262" t="s">
        <v>26</v>
      </c>
      <c r="J15" s="266"/>
      <c r="K15" s="264"/>
      <c r="L15" s="264"/>
      <c r="M15" s="264"/>
      <c r="N15" s="264"/>
      <c r="O15" s="5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s="4" customFormat="1" ht="45" customHeight="1">
      <c r="A16" s="1077"/>
      <c r="B16" s="1104"/>
      <c r="C16" s="1080"/>
      <c r="D16" s="100" t="s">
        <v>43</v>
      </c>
      <c r="E16" s="103" t="s">
        <v>22</v>
      </c>
      <c r="F16" s="376">
        <f>F15+1</f>
        <v>46300</v>
      </c>
      <c r="G16" s="365" t="str">
        <f t="shared" ref="G16" si="1">IF(WEEKDAY(F16)=2,"L",IF(WEEKDAY(F16)=3,"M",IF(WEEKDAY(F16)=4,"X",IF(WEEKDAY(F16)=5,"J",IF(WEEKDAY(F16)=6,"V",IF(WEEKDAY(F16)=7,"S","D"))))))</f>
        <v>L</v>
      </c>
      <c r="H16" s="116">
        <v>0.625</v>
      </c>
      <c r="I16" s="116">
        <v>0.75</v>
      </c>
      <c r="J16" s="260" t="s">
        <v>44</v>
      </c>
      <c r="K16" s="111" t="s">
        <v>45</v>
      </c>
      <c r="L16" s="112">
        <f>IF(H16="–",,I16-H16)</f>
        <v>0.125</v>
      </c>
      <c r="M16" s="113">
        <f>L16+M13</f>
        <v>0.25</v>
      </c>
      <c r="N16" s="114" t="s">
        <v>46</v>
      </c>
      <c r="O16" s="16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s="4" customFormat="1" ht="61.5" customHeight="1">
      <c r="A17" s="1077"/>
      <c r="B17" s="1104"/>
      <c r="C17" s="1081">
        <v>3</v>
      </c>
      <c r="D17" s="100" t="s">
        <v>32</v>
      </c>
      <c r="E17" s="100"/>
      <c r="F17" s="376">
        <f>F16+1</f>
        <v>46301</v>
      </c>
      <c r="G17" s="365" t="str">
        <f t="shared" si="0"/>
        <v>M</v>
      </c>
      <c r="H17" s="116">
        <v>0.625</v>
      </c>
      <c r="I17" s="116">
        <v>0.75</v>
      </c>
      <c r="J17" s="222" t="s">
        <v>44</v>
      </c>
      <c r="K17" s="372" t="s">
        <v>47</v>
      </c>
      <c r="L17" s="101">
        <f t="shared" ref="L17:L18" si="2">IF(H17="–",,I17-H17)</f>
        <v>0.125</v>
      </c>
      <c r="M17" s="117">
        <f>L17+M16</f>
        <v>0.375</v>
      </c>
      <c r="N17" s="191" t="s">
        <v>48</v>
      </c>
      <c r="O17" s="1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s="4" customFormat="1" ht="58.5" customHeight="1">
      <c r="A18" s="1077"/>
      <c r="B18" s="1104"/>
      <c r="C18" s="1082"/>
      <c r="D18" s="100"/>
      <c r="E18" s="100"/>
      <c r="F18" s="377">
        <f>F17+1</f>
        <v>46302</v>
      </c>
      <c r="G18" s="115" t="str">
        <f t="shared" si="0"/>
        <v>X</v>
      </c>
      <c r="H18" s="366">
        <v>0.625</v>
      </c>
      <c r="I18" s="101">
        <v>0.75</v>
      </c>
      <c r="J18" s="115" t="s">
        <v>44</v>
      </c>
      <c r="K18" s="240" t="s">
        <v>47</v>
      </c>
      <c r="L18" s="116">
        <f t="shared" si="2"/>
        <v>0.125</v>
      </c>
      <c r="M18" s="118">
        <f>L18+M17</f>
        <v>0.5</v>
      </c>
      <c r="N18" s="373" t="s">
        <v>49</v>
      </c>
      <c r="O18" s="16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s="4" customFormat="1" ht="45" customHeight="1">
      <c r="A19" s="1077"/>
      <c r="B19" s="1104"/>
      <c r="C19" s="1082"/>
      <c r="D19" s="100"/>
      <c r="E19" s="103"/>
      <c r="F19" s="377">
        <v>46303</v>
      </c>
      <c r="G19" s="115" t="str">
        <f t="shared" si="0"/>
        <v>J</v>
      </c>
      <c r="H19" s="121">
        <v>0.625</v>
      </c>
      <c r="I19" s="122">
        <v>0.75</v>
      </c>
      <c r="J19" s="370" t="s">
        <v>50</v>
      </c>
      <c r="K19" s="374" t="s">
        <v>51</v>
      </c>
      <c r="L19" s="123">
        <f>IF(H19="–",,I19-H19)</f>
        <v>0.125</v>
      </c>
      <c r="M19" s="118">
        <f>L19+M18</f>
        <v>0.625</v>
      </c>
      <c r="N19" s="119" t="s">
        <v>52</v>
      </c>
      <c r="O19" s="16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s="4" customFormat="1" ht="69" customHeight="1">
      <c r="A20" s="1077"/>
      <c r="B20" s="1104"/>
      <c r="C20" s="1082"/>
      <c r="D20" s="100"/>
      <c r="E20" s="103"/>
      <c r="F20" s="377">
        <v>46304</v>
      </c>
      <c r="G20" s="125" t="s">
        <v>53</v>
      </c>
      <c r="H20" s="120">
        <v>0.625</v>
      </c>
      <c r="I20" s="246">
        <v>0.75</v>
      </c>
      <c r="J20" s="146" t="s">
        <v>54</v>
      </c>
      <c r="K20" s="375" t="s">
        <v>45</v>
      </c>
      <c r="L20" s="168">
        <v>0.125</v>
      </c>
      <c r="M20" s="113">
        <v>0.75</v>
      </c>
      <c r="N20" s="193" t="s">
        <v>55</v>
      </c>
      <c r="O20" s="16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s="4" customFormat="1" ht="54" customHeight="1">
      <c r="A21" s="1077"/>
      <c r="B21" s="1104"/>
      <c r="C21" s="1082"/>
      <c r="D21" s="100"/>
      <c r="E21" s="103"/>
      <c r="F21" s="124">
        <v>46305</v>
      </c>
      <c r="G21" s="115" t="s">
        <v>56</v>
      </c>
      <c r="H21" s="95" t="s">
        <v>26</v>
      </c>
      <c r="I21" s="271" t="s">
        <v>26</v>
      </c>
      <c r="J21" s="272"/>
      <c r="K21" s="273"/>
      <c r="L21" s="274"/>
      <c r="M21" s="117"/>
      <c r="N21" s="115"/>
      <c r="O21" s="16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s="4" customFormat="1" ht="45" customHeight="1">
      <c r="A22" s="1077"/>
      <c r="B22" s="1104"/>
      <c r="C22" s="1082"/>
      <c r="D22" s="100"/>
      <c r="E22" s="103"/>
      <c r="F22" s="346">
        <v>46306</v>
      </c>
      <c r="G22" s="340" t="s">
        <v>57</v>
      </c>
      <c r="H22" s="341" t="s">
        <v>26</v>
      </c>
      <c r="I22" s="342" t="s">
        <v>26</v>
      </c>
      <c r="J22" s="343"/>
      <c r="K22" s="344"/>
      <c r="L22" s="122"/>
      <c r="M22" s="345"/>
      <c r="N22" s="340"/>
      <c r="O22" s="16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s="4" customFormat="1" ht="45" customHeight="1">
      <c r="A23" s="1077"/>
      <c r="B23" s="1104"/>
      <c r="C23" s="1082"/>
      <c r="D23" s="103"/>
      <c r="E23" s="127"/>
      <c r="F23" s="346">
        <v>46307</v>
      </c>
      <c r="G23" s="340" t="s">
        <v>33</v>
      </c>
      <c r="H23" s="341" t="s">
        <v>26</v>
      </c>
      <c r="I23" s="342" t="s">
        <v>26</v>
      </c>
      <c r="J23" s="343" t="s">
        <v>58</v>
      </c>
      <c r="K23" s="344"/>
      <c r="L23" s="122"/>
      <c r="M23" s="345"/>
      <c r="N23" s="340"/>
      <c r="O23" s="5"/>
      <c r="W23" s="3"/>
      <c r="X23" s="3"/>
      <c r="Y23" s="3"/>
      <c r="Z23" s="3"/>
      <c r="AA23" s="3"/>
    </row>
    <row r="24" spans="1:27" s="4" customFormat="1" ht="64.5" customHeight="1" thickBot="1">
      <c r="A24" s="1077"/>
      <c r="B24" s="1104"/>
      <c r="C24" s="1082"/>
      <c r="D24" s="879"/>
      <c r="E24" s="103"/>
      <c r="F24" s="858">
        <v>46308</v>
      </c>
      <c r="G24" s="102" t="s">
        <v>59</v>
      </c>
      <c r="H24" s="859">
        <v>0.625</v>
      </c>
      <c r="I24" s="859">
        <v>0.75</v>
      </c>
      <c r="J24" s="860" t="s">
        <v>50</v>
      </c>
      <c r="K24" s="861" t="s">
        <v>60</v>
      </c>
      <c r="L24" s="859">
        <v>0.125</v>
      </c>
      <c r="M24" s="859">
        <v>0.875</v>
      </c>
      <c r="N24" s="109" t="s">
        <v>61</v>
      </c>
      <c r="O24" s="5"/>
      <c r="W24" s="3"/>
      <c r="X24" s="3"/>
      <c r="Y24" s="3"/>
      <c r="Z24" s="3"/>
      <c r="AA24" s="3"/>
    </row>
    <row r="25" spans="1:27" s="4" customFormat="1" ht="64.5" customHeight="1" thickBot="1">
      <c r="A25" s="1077"/>
      <c r="B25" s="1104"/>
      <c r="C25" s="1082"/>
      <c r="D25" s="880" t="s">
        <v>62</v>
      </c>
      <c r="E25" s="866" t="s">
        <v>63</v>
      </c>
      <c r="F25" s="867">
        <v>46309</v>
      </c>
      <c r="G25" s="868" t="s">
        <v>64</v>
      </c>
      <c r="H25" s="869">
        <v>0.66666666666666663</v>
      </c>
      <c r="I25" s="869">
        <v>0.83333333333333337</v>
      </c>
      <c r="J25" s="870" t="s">
        <v>65</v>
      </c>
      <c r="K25" s="871" t="s">
        <v>66</v>
      </c>
      <c r="L25" s="872">
        <v>0.16666666666666666</v>
      </c>
      <c r="M25" s="873">
        <v>0.16666666666666666</v>
      </c>
      <c r="N25" s="874" t="s">
        <v>67</v>
      </c>
      <c r="O25" s="5"/>
      <c r="W25" s="3"/>
      <c r="X25" s="3"/>
      <c r="Y25" s="3"/>
      <c r="Z25" s="3"/>
      <c r="AA25" s="3"/>
    </row>
    <row r="26" spans="1:27" s="4" customFormat="1" ht="82.5" customHeight="1">
      <c r="A26" s="1077"/>
      <c r="B26" s="1104"/>
      <c r="C26" s="1082"/>
      <c r="D26" s="853" t="s">
        <v>68</v>
      </c>
      <c r="E26" s="544" t="s">
        <v>69</v>
      </c>
      <c r="F26" s="862">
        <f>F25+1</f>
        <v>46310</v>
      </c>
      <c r="G26" s="863" t="s">
        <v>38</v>
      </c>
      <c r="H26" s="855">
        <v>0.625</v>
      </c>
      <c r="I26" s="864">
        <v>0.79166666666666663</v>
      </c>
      <c r="J26" s="865" t="s">
        <v>50</v>
      </c>
      <c r="K26" s="856" t="s">
        <v>70</v>
      </c>
      <c r="L26" s="855">
        <v>0.16666666666666666</v>
      </c>
      <c r="M26" s="857">
        <v>0.16666666666666666</v>
      </c>
      <c r="N26" s="149" t="s">
        <v>71</v>
      </c>
      <c r="O26" s="5"/>
      <c r="W26" s="3"/>
      <c r="X26" s="3"/>
      <c r="Y26" s="3"/>
      <c r="Z26" s="3"/>
      <c r="AA26" s="3"/>
    </row>
    <row r="27" spans="1:27" s="4" customFormat="1" ht="60" customHeight="1">
      <c r="A27" s="1077"/>
      <c r="B27" s="1104"/>
      <c r="C27" s="1083"/>
      <c r="D27" s="841"/>
      <c r="E27" s="875"/>
      <c r="F27" s="862">
        <v>46311</v>
      </c>
      <c r="G27" s="854" t="s">
        <v>53</v>
      </c>
      <c r="H27" s="855"/>
      <c r="I27" s="855"/>
      <c r="J27" s="854" t="s">
        <v>30</v>
      </c>
      <c r="K27" s="856" t="s">
        <v>31</v>
      </c>
      <c r="L27" s="855"/>
      <c r="M27" s="857"/>
      <c r="N27" s="149"/>
      <c r="O27" s="249"/>
      <c r="W27" s="250"/>
      <c r="X27" s="250"/>
      <c r="Y27" s="250"/>
      <c r="Z27" s="250"/>
      <c r="AA27" s="250"/>
    </row>
    <row r="28" spans="1:27" s="4" customFormat="1" ht="60" customHeight="1">
      <c r="A28" s="1077"/>
      <c r="B28" s="1104"/>
      <c r="C28" s="887"/>
      <c r="D28" s="841"/>
      <c r="E28" s="842"/>
      <c r="F28" s="328">
        <v>46312</v>
      </c>
      <c r="G28" s="329" t="s">
        <v>56</v>
      </c>
      <c r="H28" s="236" t="s">
        <v>26</v>
      </c>
      <c r="I28" s="271" t="s">
        <v>26</v>
      </c>
      <c r="J28" s="361"/>
      <c r="K28" s="846"/>
      <c r="L28" s="845"/>
      <c r="M28" s="847"/>
      <c r="N28" s="848"/>
      <c r="O28" s="249"/>
      <c r="W28" s="250"/>
      <c r="X28" s="250"/>
      <c r="Y28" s="250"/>
      <c r="Z28" s="250"/>
      <c r="AA28" s="250"/>
    </row>
    <row r="29" spans="1:27" s="4" customFormat="1" ht="60" customHeight="1" thickBot="1">
      <c r="A29" s="1077"/>
      <c r="B29" s="1104"/>
      <c r="C29" s="887"/>
      <c r="D29" s="843"/>
      <c r="E29" s="844"/>
      <c r="F29" s="348">
        <v>46313</v>
      </c>
      <c r="G29" s="349" t="s">
        <v>57</v>
      </c>
      <c r="H29" s="350" t="s">
        <v>26</v>
      </c>
      <c r="I29" s="351" t="s">
        <v>26</v>
      </c>
      <c r="J29" s="352"/>
      <c r="K29" s="849"/>
      <c r="L29" s="850"/>
      <c r="M29" s="851"/>
      <c r="N29" s="852"/>
      <c r="O29" s="249"/>
      <c r="W29" s="250"/>
      <c r="X29" s="250"/>
      <c r="Y29" s="250"/>
      <c r="Z29" s="250"/>
      <c r="AA29" s="250"/>
    </row>
    <row r="30" spans="1:27" s="4" customFormat="1" ht="60" customHeight="1" thickBot="1">
      <c r="A30" s="1077"/>
      <c r="B30" s="1104"/>
      <c r="C30" s="887"/>
      <c r="D30" s="876" t="s">
        <v>72</v>
      </c>
      <c r="E30" s="877" t="s">
        <v>22</v>
      </c>
      <c r="F30" s="239">
        <v>46314</v>
      </c>
      <c r="G30" s="244" t="s">
        <v>33</v>
      </c>
      <c r="H30" s="400">
        <v>0.625</v>
      </c>
      <c r="I30" s="251">
        <v>0.79166666666666663</v>
      </c>
      <c r="J30" s="244" t="s">
        <v>73</v>
      </c>
      <c r="K30" s="196" t="s">
        <v>45</v>
      </c>
      <c r="L30" s="243">
        <v>0.16666666666666666</v>
      </c>
      <c r="M30" s="245">
        <v>1.0416666666666667</v>
      </c>
      <c r="N30" s="401" t="s">
        <v>74</v>
      </c>
      <c r="O30" s="249"/>
      <c r="W30" s="250"/>
      <c r="X30" s="250"/>
      <c r="Y30" s="250"/>
      <c r="Z30" s="250"/>
      <c r="AA30" s="250"/>
    </row>
    <row r="31" spans="1:27" s="4" customFormat="1" ht="45" customHeight="1">
      <c r="A31" s="1077"/>
      <c r="B31" s="1104"/>
      <c r="C31" s="1084">
        <v>4</v>
      </c>
      <c r="D31" s="1128"/>
      <c r="E31" s="1106"/>
      <c r="F31" s="456">
        <f>F30+1</f>
        <v>46315</v>
      </c>
      <c r="G31" s="418" t="s">
        <v>59</v>
      </c>
      <c r="H31" s="419" t="s">
        <v>75</v>
      </c>
      <c r="I31" s="420">
        <v>0.75</v>
      </c>
      <c r="J31" s="421" t="s">
        <v>76</v>
      </c>
      <c r="K31" s="422" t="s">
        <v>77</v>
      </c>
      <c r="L31" s="423">
        <f>IF(H31="–",,I31-H31)</f>
        <v>8.333333333333337E-2</v>
      </c>
      <c r="M31" s="424">
        <f>L31</f>
        <v>8.333333333333337E-2</v>
      </c>
      <c r="N31" s="425" t="s">
        <v>78</v>
      </c>
      <c r="O31" s="5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s="4" customFormat="1" ht="45" customHeight="1">
      <c r="A32" s="1077"/>
      <c r="B32" s="1104"/>
      <c r="C32" s="1084"/>
      <c r="D32" s="1129"/>
      <c r="E32" s="1107"/>
      <c r="F32" s="457">
        <f t="shared" ref="F32:F37" si="3">F31+1</f>
        <v>46316</v>
      </c>
      <c r="G32" s="426" t="s">
        <v>64</v>
      </c>
      <c r="H32" s="427" t="s">
        <v>75</v>
      </c>
      <c r="I32" s="428">
        <v>0.75</v>
      </c>
      <c r="J32" s="429" t="s">
        <v>76</v>
      </c>
      <c r="K32" s="430" t="s">
        <v>79</v>
      </c>
      <c r="L32" s="427">
        <f>IF(H32="–",,I32-H32)</f>
        <v>8.333333333333337E-2</v>
      </c>
      <c r="M32" s="431">
        <f>L32+M31</f>
        <v>0.16666666666666674</v>
      </c>
      <c r="N32" s="432" t="s">
        <v>80</v>
      </c>
      <c r="O32" s="9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407" s="4" customFormat="1" ht="45" customHeight="1">
      <c r="A33" s="1077"/>
      <c r="B33" s="1104"/>
      <c r="C33" s="1084"/>
      <c r="D33" s="1129"/>
      <c r="E33" s="1107"/>
      <c r="F33" s="457">
        <f t="shared" si="3"/>
        <v>46317</v>
      </c>
      <c r="G33" s="433" t="str">
        <f t="shared" ref="G33:G36" si="4">IF(WEEKDAY(F33)=2,"L",IF(WEEKDAY(F33)=3,"M",IF(WEEKDAY(F33)=4,"X",IF(WEEKDAY(F33)=5,"J",IF(WEEKDAY(F33)=6,"V",IF(WEEKDAY(F33)=7,"S","D"))))))</f>
        <v>J</v>
      </c>
      <c r="H33" s="434" t="s">
        <v>75</v>
      </c>
      <c r="I33" s="435">
        <v>0.75</v>
      </c>
      <c r="J33" s="429" t="s">
        <v>76</v>
      </c>
      <c r="K33" s="436" t="s">
        <v>81</v>
      </c>
      <c r="L33" s="434">
        <f>IF(H33="–",,I33-H33)</f>
        <v>8.333333333333337E-2</v>
      </c>
      <c r="M33" s="437">
        <f>L33+M32</f>
        <v>0.25000000000000011</v>
      </c>
      <c r="N33" s="438" t="s">
        <v>82</v>
      </c>
      <c r="O33" s="9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407" s="4" customFormat="1" ht="52.5" customHeight="1">
      <c r="A34" s="1077"/>
      <c r="B34" s="1104"/>
      <c r="C34" s="1084"/>
      <c r="D34" s="881"/>
      <c r="E34" s="439"/>
      <c r="F34" s="417">
        <f t="shared" si="3"/>
        <v>46318</v>
      </c>
      <c r="G34" s="418" t="str">
        <f t="shared" si="4"/>
        <v>V</v>
      </c>
      <c r="H34" s="440" t="s">
        <v>75</v>
      </c>
      <c r="I34" s="441" t="s">
        <v>83</v>
      </c>
      <c r="J34" s="429" t="s">
        <v>76</v>
      </c>
      <c r="K34" s="442" t="s">
        <v>84</v>
      </c>
      <c r="L34" s="440">
        <f>IF(H34="–",,I34-H34)</f>
        <v>8.333333333333337E-2</v>
      </c>
      <c r="M34" s="437">
        <v>0.33333333333333331</v>
      </c>
      <c r="N34" s="443" t="s">
        <v>85</v>
      </c>
      <c r="O34" s="9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407" s="4" customFormat="1" ht="49.5" customHeight="1">
      <c r="A35" s="1077"/>
      <c r="B35" s="1104"/>
      <c r="C35" s="1084"/>
      <c r="D35" s="445"/>
      <c r="E35" s="444"/>
      <c r="F35" s="231">
        <f t="shared" si="3"/>
        <v>46319</v>
      </c>
      <c r="G35" s="232" t="str">
        <f t="shared" si="4"/>
        <v>S</v>
      </c>
      <c r="H35" s="277" t="s">
        <v>26</v>
      </c>
      <c r="I35" s="277" t="s">
        <v>26</v>
      </c>
      <c r="J35" s="266"/>
      <c r="K35" s="469"/>
      <c r="L35" s="469"/>
      <c r="M35" s="469"/>
      <c r="N35" s="469"/>
      <c r="O35" s="5"/>
      <c r="Q35" s="3"/>
      <c r="S35" s="3"/>
      <c r="T35" s="3"/>
      <c r="U35" s="3"/>
      <c r="V35" s="3"/>
      <c r="W35" s="3"/>
      <c r="X35" s="3"/>
      <c r="Y35" s="3"/>
      <c r="Z35" s="3"/>
      <c r="AA35" s="3"/>
    </row>
    <row r="36" spans="1:407" s="4" customFormat="1" ht="45" customHeight="1" thickBot="1">
      <c r="A36" s="1077"/>
      <c r="B36" s="1104"/>
      <c r="C36" s="1085"/>
      <c r="D36" s="445" t="s">
        <v>86</v>
      </c>
      <c r="E36" s="444"/>
      <c r="F36" s="231">
        <f t="shared" si="3"/>
        <v>46320</v>
      </c>
      <c r="G36" s="278" t="str">
        <f t="shared" si="4"/>
        <v>D</v>
      </c>
      <c r="H36" s="279" t="s">
        <v>26</v>
      </c>
      <c r="I36" s="279" t="s">
        <v>26</v>
      </c>
      <c r="J36" s="266"/>
      <c r="K36" s="469"/>
      <c r="L36" s="469"/>
      <c r="M36" s="469"/>
      <c r="N36" s="469"/>
      <c r="O36" s="25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407" s="4" customFormat="1" ht="45" customHeight="1">
      <c r="A37" s="1077"/>
      <c r="B37" s="1104"/>
      <c r="C37" s="1086"/>
      <c r="D37" s="446" t="s">
        <v>87</v>
      </c>
      <c r="E37" s="447" t="s">
        <v>88</v>
      </c>
      <c r="F37" s="448">
        <f t="shared" si="3"/>
        <v>46321</v>
      </c>
      <c r="G37" s="449" t="str">
        <f t="shared" ref="G37:G41" si="5">IF(WEEKDAY(F37)=2,"L",IF(WEEKDAY(F37)=3,"M",IF(WEEKDAY(F37)=4,"X",IF(WEEKDAY(F37)=5,"J",IF(WEEKDAY(F37)=6,"V",IF(WEEKDAY(F37)=7,"S","D"))))))</f>
        <v>L</v>
      </c>
      <c r="H37" s="450">
        <v>0.66666666666666663</v>
      </c>
      <c r="I37" s="451">
        <v>0.75</v>
      </c>
      <c r="J37" s="429" t="s">
        <v>76</v>
      </c>
      <c r="K37" s="452" t="s">
        <v>51</v>
      </c>
      <c r="L37" s="453">
        <f>IF(H37="–",,I37-H37)</f>
        <v>8.333333333333337E-2</v>
      </c>
      <c r="M37" s="454">
        <f>L37+M34</f>
        <v>0.41666666666666669</v>
      </c>
      <c r="N37" s="455" t="s">
        <v>89</v>
      </c>
      <c r="O37" s="5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407" s="4" customFormat="1" ht="45" customHeight="1">
      <c r="A38" s="1077"/>
      <c r="B38" s="1104"/>
      <c r="C38" s="1087"/>
      <c r="D38" s="446"/>
      <c r="E38" s="460"/>
      <c r="F38" s="458">
        <v>46322</v>
      </c>
      <c r="G38" s="459" t="s">
        <v>59</v>
      </c>
      <c r="H38" s="427">
        <v>0.66666666666666663</v>
      </c>
      <c r="I38" s="428">
        <v>0.75</v>
      </c>
      <c r="J38" s="421" t="s">
        <v>76</v>
      </c>
      <c r="K38" s="460" t="s">
        <v>90</v>
      </c>
      <c r="L38" s="461">
        <f>IF(H38="–",,I38-H38)</f>
        <v>8.333333333333337E-2</v>
      </c>
      <c r="M38" s="431">
        <f>L38+M37</f>
        <v>0.5</v>
      </c>
      <c r="N38" s="462" t="s">
        <v>91</v>
      </c>
      <c r="O38" s="9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407" s="4" customFormat="1" ht="45" customHeight="1">
      <c r="A39" s="1077"/>
      <c r="B39" s="1104"/>
      <c r="C39" s="1087"/>
      <c r="D39" s="446"/>
      <c r="E39" s="460"/>
      <c r="F39" s="466">
        <v>46323</v>
      </c>
      <c r="G39" s="467" t="s">
        <v>64</v>
      </c>
      <c r="H39" s="463">
        <v>0.66666666666666663</v>
      </c>
      <c r="I39" s="463">
        <v>0.75</v>
      </c>
      <c r="J39" s="468" t="s">
        <v>92</v>
      </c>
      <c r="K39" s="487" t="s">
        <v>93</v>
      </c>
      <c r="L39" s="488">
        <f>IF(H39="–",,I39-H39)</f>
        <v>8.333333333333337E-2</v>
      </c>
      <c r="M39" s="489">
        <v>0.58333333333333337</v>
      </c>
      <c r="N39" s="490" t="s">
        <v>94</v>
      </c>
      <c r="O39" s="9"/>
      <c r="P39" s="2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407" s="4" customFormat="1" ht="45" customHeight="1">
      <c r="A40" s="1077"/>
      <c r="B40" s="1104"/>
      <c r="C40" s="1087"/>
      <c r="D40" s="445"/>
      <c r="E40" s="460"/>
      <c r="F40" s="471">
        <f>F39+1</f>
        <v>46324</v>
      </c>
      <c r="G40" s="485" t="s">
        <v>38</v>
      </c>
      <c r="H40" s="464" t="s">
        <v>75</v>
      </c>
      <c r="I40" s="464">
        <v>0.75</v>
      </c>
      <c r="J40" s="429" t="s">
        <v>92</v>
      </c>
      <c r="K40" s="442" t="s">
        <v>95</v>
      </c>
      <c r="L40" s="464">
        <f>IF(H40="–",,I40-H40)</f>
        <v>8.333333333333337E-2</v>
      </c>
      <c r="M40" s="454">
        <v>0.66666666666666663</v>
      </c>
      <c r="N40" s="455" t="s">
        <v>96</v>
      </c>
      <c r="O40" s="9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407" s="4" customFormat="1" ht="45" customHeight="1">
      <c r="A41" s="1077"/>
      <c r="B41" s="1104"/>
      <c r="C41" s="1088"/>
      <c r="D41" s="718"/>
      <c r="E41" s="472"/>
      <c r="F41" s="470">
        <v>46325</v>
      </c>
      <c r="G41" s="486" t="str">
        <f t="shared" si="5"/>
        <v>V</v>
      </c>
      <c r="H41" s="464">
        <v>0.625</v>
      </c>
      <c r="I41" s="464">
        <v>0.70833333333333337</v>
      </c>
      <c r="J41" s="429" t="s">
        <v>76</v>
      </c>
      <c r="K41" s="442" t="s">
        <v>97</v>
      </c>
      <c r="L41" s="464">
        <f>IF(H41="–",,I41-H41)</f>
        <v>8.333333333333337E-2</v>
      </c>
      <c r="M41" s="454">
        <v>0.75</v>
      </c>
      <c r="N41" s="455" t="s">
        <v>98</v>
      </c>
      <c r="O41" s="9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407" s="4" customFormat="1" ht="45" customHeight="1" thickBot="1">
      <c r="A42" s="1077"/>
      <c r="B42" s="1104"/>
      <c r="C42" s="1091">
        <v>6</v>
      </c>
      <c r="D42" s="882"/>
      <c r="E42" s="476"/>
      <c r="F42" s="481">
        <v>46326</v>
      </c>
      <c r="G42" s="482" t="s">
        <v>56</v>
      </c>
      <c r="H42" s="483" t="s">
        <v>26</v>
      </c>
      <c r="I42" s="483" t="s">
        <v>26</v>
      </c>
      <c r="J42" s="266"/>
      <c r="K42" s="484"/>
      <c r="L42" s="478"/>
      <c r="M42" s="477"/>
      <c r="N42" s="465"/>
      <c r="O42" s="9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407" s="4" customFormat="1" ht="45" customHeight="1" thickBot="1">
      <c r="A43" s="1077"/>
      <c r="B43" s="1104"/>
      <c r="C43" s="1092"/>
      <c r="D43" s="491"/>
      <c r="E43" s="492"/>
      <c r="F43" s="479">
        <v>45962</v>
      </c>
      <c r="G43" s="473" t="s">
        <v>57</v>
      </c>
      <c r="H43" s="474" t="s">
        <v>26</v>
      </c>
      <c r="I43" s="474" t="s">
        <v>26</v>
      </c>
      <c r="J43" s="480" t="s">
        <v>99</v>
      </c>
      <c r="K43" s="415"/>
      <c r="L43" s="516"/>
      <c r="M43" s="415"/>
      <c r="N43" s="415"/>
      <c r="O43" s="9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407" s="4" customFormat="1" ht="45" customHeight="1">
      <c r="A44" s="1077"/>
      <c r="B44" s="1104"/>
      <c r="C44" s="1092"/>
      <c r="D44" s="493"/>
      <c r="E44" s="494"/>
      <c r="F44" s="495">
        <v>46328</v>
      </c>
      <c r="G44" s="529" t="s">
        <v>33</v>
      </c>
      <c r="H44" s="530" t="s">
        <v>75</v>
      </c>
      <c r="I44" s="502" t="s">
        <v>100</v>
      </c>
      <c r="J44" s="524" t="s">
        <v>18</v>
      </c>
      <c r="K44" s="500" t="s">
        <v>101</v>
      </c>
      <c r="L44" s="503">
        <f>IF(H44="–",,I44-H44)</f>
        <v>0.125</v>
      </c>
      <c r="M44" s="504">
        <f>L44</f>
        <v>0.125</v>
      </c>
      <c r="N44" s="505" t="s">
        <v>102</v>
      </c>
      <c r="O44" s="9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407" s="4" customFormat="1" ht="52.5" customHeight="1">
      <c r="A45" s="1077"/>
      <c r="B45" s="1104"/>
      <c r="C45" s="1093"/>
      <c r="D45" s="883"/>
      <c r="E45" s="517"/>
      <c r="F45" s="497">
        <v>46329</v>
      </c>
      <c r="G45" s="515" t="s">
        <v>59</v>
      </c>
      <c r="H45" s="522">
        <v>0.66666666666666663</v>
      </c>
      <c r="I45" s="522">
        <v>0.83333333333333337</v>
      </c>
      <c r="J45" s="524" t="s">
        <v>18</v>
      </c>
      <c r="K45" s="531" t="s">
        <v>101</v>
      </c>
      <c r="L45" s="526">
        <f>IF(H45="–",,I45-H45)</f>
        <v>0.16666666666666674</v>
      </c>
      <c r="M45" s="527">
        <f>L45+M44</f>
        <v>0.29166666666666674</v>
      </c>
      <c r="N45" s="528" t="s">
        <v>103</v>
      </c>
      <c r="O45" s="9"/>
      <c r="W45" s="28"/>
      <c r="X45" s="28"/>
      <c r="Y45" s="28"/>
      <c r="Z45" s="28"/>
      <c r="AA45" s="28"/>
    </row>
    <row r="46" spans="1:407" s="77" customFormat="1" ht="53.25" customHeight="1" thickBot="1">
      <c r="A46" s="1077"/>
      <c r="B46" s="1105"/>
      <c r="C46" s="1094">
        <v>7</v>
      </c>
      <c r="D46" s="883" t="s">
        <v>104</v>
      </c>
      <c r="E46" s="517" t="s">
        <v>105</v>
      </c>
      <c r="F46" s="497">
        <v>46330</v>
      </c>
      <c r="G46" s="515" t="s">
        <v>64</v>
      </c>
      <c r="H46" s="501" t="s">
        <v>75</v>
      </c>
      <c r="I46" s="502" t="s">
        <v>106</v>
      </c>
      <c r="J46" s="499" t="s">
        <v>18</v>
      </c>
      <c r="K46" s="496" t="s">
        <v>101</v>
      </c>
      <c r="L46" s="503">
        <f>IF(H46="–",,I46-H46)</f>
        <v>0.16666666666666674</v>
      </c>
      <c r="M46" s="504">
        <f>L46+M45</f>
        <v>0.45833333333333348</v>
      </c>
      <c r="N46" s="505" t="s">
        <v>107</v>
      </c>
      <c r="O46" s="347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</row>
    <row r="47" spans="1:407" s="4" customFormat="1" ht="45" customHeight="1">
      <c r="A47" s="1077"/>
      <c r="B47" s="1089" t="s">
        <v>105</v>
      </c>
      <c r="C47" s="1095"/>
      <c r="D47" s="883" t="s">
        <v>108</v>
      </c>
      <c r="E47" s="517"/>
      <c r="F47" s="506">
        <f>F46+1</f>
        <v>46331</v>
      </c>
      <c r="G47" s="507" t="s">
        <v>38</v>
      </c>
      <c r="H47" s="508" t="s">
        <v>75</v>
      </c>
      <c r="I47" s="509" t="s">
        <v>100</v>
      </c>
      <c r="J47" s="510" t="s">
        <v>109</v>
      </c>
      <c r="K47" s="511" t="s">
        <v>110</v>
      </c>
      <c r="L47" s="512">
        <f>IF(H47="–",,I47-H47)</f>
        <v>0.125</v>
      </c>
      <c r="M47" s="513">
        <v>0.58333333333333337</v>
      </c>
      <c r="N47" s="514" t="s">
        <v>111</v>
      </c>
      <c r="O47" s="9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407" s="4" customFormat="1" ht="45" customHeight="1">
      <c r="A48" s="991"/>
      <c r="B48" s="1090"/>
      <c r="C48" s="1095"/>
      <c r="D48" s="948" t="s">
        <v>112</v>
      </c>
      <c r="E48" s="948"/>
      <c r="F48" s="949">
        <f>F47+1</f>
        <v>46332</v>
      </c>
      <c r="G48" s="426" t="s">
        <v>53</v>
      </c>
      <c r="H48" s="950">
        <v>0.66666666666666663</v>
      </c>
      <c r="I48" s="950">
        <v>0.75</v>
      </c>
      <c r="J48" s="429" t="s">
        <v>76</v>
      </c>
      <c r="K48" s="951" t="s">
        <v>113</v>
      </c>
      <c r="L48" s="950">
        <v>8.3333333333333329E-2</v>
      </c>
      <c r="M48" s="950">
        <v>0.83333333333333337</v>
      </c>
      <c r="N48" s="952" t="s">
        <v>114</v>
      </c>
      <c r="O48" s="29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s="4" customFormat="1" ht="45" customHeight="1">
      <c r="A49" s="1123" t="s">
        <v>115</v>
      </c>
      <c r="B49" s="1090"/>
      <c r="C49" s="1095"/>
      <c r="D49" s="883"/>
      <c r="E49" s="517"/>
      <c r="F49" s="497">
        <v>46333</v>
      </c>
      <c r="G49" s="518" t="s">
        <v>56</v>
      </c>
      <c r="H49" s="519" t="s">
        <v>26</v>
      </c>
      <c r="I49" s="519" t="s">
        <v>26</v>
      </c>
      <c r="J49" s="266"/>
      <c r="K49" s="416"/>
      <c r="L49" s="416"/>
      <c r="M49" s="416"/>
      <c r="N49" s="416"/>
      <c r="O49" s="29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s="4" customFormat="1" ht="45" customHeight="1">
      <c r="A50" s="1124"/>
      <c r="B50" s="1090"/>
      <c r="C50" s="1095"/>
      <c r="D50" s="883"/>
      <c r="E50" s="517"/>
      <c r="F50" s="497">
        <v>46334</v>
      </c>
      <c r="G50" s="515" t="s">
        <v>57</v>
      </c>
      <c r="H50" s="413" t="s">
        <v>26</v>
      </c>
      <c r="I50" s="520" t="s">
        <v>26</v>
      </c>
      <c r="J50" s="266"/>
      <c r="K50" s="414"/>
      <c r="L50" s="503"/>
      <c r="M50" s="521"/>
      <c r="N50" s="414"/>
      <c r="O50" s="29"/>
      <c r="W50" s="3"/>
      <c r="X50" s="3"/>
      <c r="Y50" s="3"/>
      <c r="Z50" s="3"/>
      <c r="AA50" s="3"/>
    </row>
    <row r="51" spans="1:27" s="4" customFormat="1" ht="45" customHeight="1">
      <c r="A51" s="1124"/>
      <c r="B51" s="1090"/>
      <c r="C51" s="1096"/>
      <c r="D51" s="883"/>
      <c r="E51" s="517"/>
      <c r="F51" s="497">
        <v>46335</v>
      </c>
      <c r="G51" s="515" t="s">
        <v>33</v>
      </c>
      <c r="H51" s="522" t="s">
        <v>75</v>
      </c>
      <c r="I51" s="523" t="s">
        <v>106</v>
      </c>
      <c r="J51" s="524" t="s">
        <v>18</v>
      </c>
      <c r="K51" s="525" t="s">
        <v>116</v>
      </c>
      <c r="L51" s="526">
        <f>IF(H51="–",,I51-H51)</f>
        <v>0.16666666666666674</v>
      </c>
      <c r="M51" s="527">
        <v>0.75</v>
      </c>
      <c r="N51" s="528" t="s">
        <v>117</v>
      </c>
      <c r="O51" s="31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s="4" customFormat="1" ht="45" customHeight="1">
      <c r="A52" s="1124"/>
      <c r="B52" s="1090"/>
      <c r="C52" s="1097">
        <v>8</v>
      </c>
      <c r="D52" s="533"/>
      <c r="E52" s="517"/>
      <c r="F52" s="535">
        <f>F51+1</f>
        <v>46336</v>
      </c>
      <c r="G52" s="498" t="s">
        <v>59</v>
      </c>
      <c r="H52" s="501" t="s">
        <v>75</v>
      </c>
      <c r="I52" s="502" t="s">
        <v>100</v>
      </c>
      <c r="J52" s="499" t="s">
        <v>18</v>
      </c>
      <c r="K52" s="500" t="s">
        <v>101</v>
      </c>
      <c r="L52" s="503">
        <f>IF(H52="–",,I52-H52)</f>
        <v>0.125</v>
      </c>
      <c r="M52" s="504">
        <f>L52+M51</f>
        <v>0.875</v>
      </c>
      <c r="N52" s="505" t="s">
        <v>118</v>
      </c>
      <c r="O52" s="31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s="4" customFormat="1" ht="45" customHeight="1">
      <c r="A53" s="1124"/>
      <c r="B53" s="1090"/>
      <c r="C53" s="1098"/>
      <c r="D53" s="533"/>
      <c r="E53" s="517"/>
      <c r="F53" s="497">
        <f>F52+1</f>
        <v>46337</v>
      </c>
      <c r="G53" s="515" t="s">
        <v>64</v>
      </c>
      <c r="H53" s="522" t="s">
        <v>75</v>
      </c>
      <c r="I53" s="522">
        <v>0.79166666666666663</v>
      </c>
      <c r="J53" s="524" t="s">
        <v>18</v>
      </c>
      <c r="K53" s="525" t="s">
        <v>119</v>
      </c>
      <c r="L53" s="526">
        <f>IF(H53="–",,I53-H53)</f>
        <v>0.125</v>
      </c>
      <c r="M53" s="527">
        <f>L53+M52</f>
        <v>1</v>
      </c>
      <c r="N53" s="528" t="s">
        <v>120</v>
      </c>
      <c r="O53" s="30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s="4" customFormat="1" ht="45" customHeight="1">
      <c r="A54" s="1124"/>
      <c r="B54" s="1090"/>
      <c r="C54" s="1098"/>
      <c r="D54" s="533"/>
      <c r="E54" s="534"/>
      <c r="F54" s="497">
        <f>F53+1</f>
        <v>46338</v>
      </c>
      <c r="G54" s="515" t="s">
        <v>38</v>
      </c>
      <c r="H54" s="522" t="s">
        <v>75</v>
      </c>
      <c r="I54" s="522">
        <v>0.83333333333333337</v>
      </c>
      <c r="J54" s="524" t="s">
        <v>18</v>
      </c>
      <c r="K54" s="531" t="s">
        <v>101</v>
      </c>
      <c r="L54" s="526">
        <f>IF(H54="–",,I54-H54)</f>
        <v>0.16666666666666674</v>
      </c>
      <c r="M54" s="527">
        <f>L54+M53</f>
        <v>1.1666666666666667</v>
      </c>
      <c r="N54" s="528" t="s">
        <v>121</v>
      </c>
      <c r="O54" s="29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s="31" customFormat="1" ht="45" customHeight="1" thickBot="1">
      <c r="A55" s="1124"/>
      <c r="B55" s="1090"/>
      <c r="C55" s="1098"/>
      <c r="D55" s="884"/>
      <c r="E55" s="536"/>
      <c r="F55" s="537">
        <v>46339</v>
      </c>
      <c r="G55" s="538" t="s">
        <v>53</v>
      </c>
      <c r="H55" s="539"/>
      <c r="I55" s="539"/>
      <c r="J55" s="989" t="s">
        <v>30</v>
      </c>
      <c r="K55" s="990" t="s">
        <v>31</v>
      </c>
      <c r="L55" s="539"/>
      <c r="M55" s="540"/>
      <c r="N55" s="538"/>
      <c r="O55" s="532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 s="4" customFormat="1" ht="45" customHeight="1">
      <c r="A56" s="1124"/>
      <c r="B56" s="1090"/>
      <c r="C56" s="1098"/>
      <c r="D56" s="885"/>
      <c r="E56" s="551"/>
      <c r="F56" s="552">
        <v>46340</v>
      </c>
      <c r="G56" s="553" t="s">
        <v>56</v>
      </c>
      <c r="H56" s="554" t="s">
        <v>26</v>
      </c>
      <c r="I56" s="555" t="s">
        <v>26</v>
      </c>
      <c r="J56" s="942"/>
      <c r="K56" s="556"/>
      <c r="L56" s="557"/>
      <c r="M56" s="558"/>
      <c r="N56" s="556"/>
      <c r="O56" s="9"/>
      <c r="W56" s="28"/>
      <c r="X56" s="28"/>
      <c r="Y56" s="28"/>
      <c r="Z56" s="28"/>
      <c r="AA56" s="28"/>
    </row>
    <row r="57" spans="1:27" s="4" customFormat="1" ht="45" customHeight="1">
      <c r="A57" s="1124"/>
      <c r="B57" s="1090"/>
      <c r="C57" s="1098"/>
      <c r="D57" s="886"/>
      <c r="E57" s="551"/>
      <c r="F57" s="552">
        <v>46341</v>
      </c>
      <c r="G57" s="553" t="s">
        <v>57</v>
      </c>
      <c r="H57" s="559" t="s">
        <v>26</v>
      </c>
      <c r="I57" s="560" t="s">
        <v>26</v>
      </c>
      <c r="J57" s="943"/>
      <c r="K57" s="561"/>
      <c r="L57" s="561"/>
      <c r="M57" s="559"/>
      <c r="N57" s="561"/>
      <c r="O57" s="31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</row>
    <row r="58" spans="1:27" s="4" customFormat="1" ht="45" customHeight="1">
      <c r="A58" s="1124"/>
      <c r="B58" s="1090"/>
      <c r="C58" s="1099">
        <v>9</v>
      </c>
      <c r="D58" s="962"/>
      <c r="E58" s="562"/>
      <c r="F58" s="563">
        <v>46342</v>
      </c>
      <c r="G58" s="564" t="str">
        <f t="shared" ref="G58:G64" si="6">IF(WEEKDAY(F58)=2,"L",IF(WEEKDAY(F58)=3,"M",IF(WEEKDAY(F58)=4,"X",IF(WEEKDAY(F58)=5,"J",IF(WEEKDAY(F58)=6,"V",IF(WEEKDAY(F58)=7,"S","D"))))))</f>
        <v>L</v>
      </c>
      <c r="H58" s="565" t="s">
        <v>75</v>
      </c>
      <c r="I58" s="566" t="s">
        <v>100</v>
      </c>
      <c r="J58" s="567" t="s">
        <v>65</v>
      </c>
      <c r="K58" s="568" t="s">
        <v>122</v>
      </c>
      <c r="L58" s="569">
        <f t="shared" ref="L58:L62" si="7">IF(H58="–",,I58-H58)</f>
        <v>0.125</v>
      </c>
      <c r="M58" s="570">
        <v>0.125</v>
      </c>
      <c r="N58" s="553" t="s">
        <v>123</v>
      </c>
      <c r="O58" s="31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 spans="1:27" s="4" customFormat="1" ht="45" customHeight="1">
      <c r="A59" s="1124"/>
      <c r="B59" s="1090"/>
      <c r="C59" s="1099"/>
      <c r="D59" s="885" t="s">
        <v>124</v>
      </c>
      <c r="E59" s="571" t="s">
        <v>125</v>
      </c>
      <c r="F59" s="572">
        <f>F58+1</f>
        <v>46343</v>
      </c>
      <c r="G59" s="564" t="str">
        <f t="shared" si="6"/>
        <v>M</v>
      </c>
      <c r="H59" s="565" t="s">
        <v>75</v>
      </c>
      <c r="I59" s="566" t="s">
        <v>100</v>
      </c>
      <c r="J59" s="567" t="s">
        <v>65</v>
      </c>
      <c r="K59" s="573" t="s">
        <v>126</v>
      </c>
      <c r="L59" s="565">
        <f t="shared" si="7"/>
        <v>0.125</v>
      </c>
      <c r="M59" s="574">
        <f t="shared" ref="M59:M61" si="8">L59+M58</f>
        <v>0.25</v>
      </c>
      <c r="N59" s="564" t="s">
        <v>127</v>
      </c>
      <c r="O59" s="9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1:27" s="4" customFormat="1" ht="45" customHeight="1">
      <c r="A60" s="1124"/>
      <c r="B60" s="1090"/>
      <c r="C60" s="1099"/>
      <c r="D60" s="885" t="s">
        <v>87</v>
      </c>
      <c r="E60" s="551"/>
      <c r="F60" s="575">
        <f>F59+1</f>
        <v>46344</v>
      </c>
      <c r="G60" s="564" t="str">
        <f t="shared" si="6"/>
        <v>X</v>
      </c>
      <c r="H60" s="565" t="s">
        <v>75</v>
      </c>
      <c r="I60" s="566" t="s">
        <v>100</v>
      </c>
      <c r="J60" s="567" t="s">
        <v>65</v>
      </c>
      <c r="K60" s="576" t="s">
        <v>128</v>
      </c>
      <c r="L60" s="565">
        <f t="shared" si="7"/>
        <v>0.125</v>
      </c>
      <c r="M60" s="574">
        <f t="shared" si="8"/>
        <v>0.375</v>
      </c>
      <c r="N60" s="564" t="s">
        <v>129</v>
      </c>
      <c r="O60" s="9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s="4" customFormat="1" ht="49.5" customHeight="1">
      <c r="A61" s="1124"/>
      <c r="B61" s="1090"/>
      <c r="C61" s="1099"/>
      <c r="D61" s="886"/>
      <c r="E61" s="551"/>
      <c r="F61" s="577">
        <f>F60+1</f>
        <v>46345</v>
      </c>
      <c r="G61" s="564" t="str">
        <f t="shared" si="6"/>
        <v>J</v>
      </c>
      <c r="H61" s="565">
        <v>0.66666666666666663</v>
      </c>
      <c r="I61" s="566">
        <v>0.83333333333333337</v>
      </c>
      <c r="J61" s="567" t="s">
        <v>65</v>
      </c>
      <c r="K61" s="576" t="s">
        <v>130</v>
      </c>
      <c r="L61" s="565">
        <f t="shared" si="7"/>
        <v>0.16666666666666674</v>
      </c>
      <c r="M61" s="574">
        <f t="shared" si="8"/>
        <v>0.54166666666666674</v>
      </c>
      <c r="N61" s="578" t="s">
        <v>131</v>
      </c>
      <c r="O61" s="27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s="4" customFormat="1" ht="45" customHeight="1" thickBot="1">
      <c r="A62" s="1124"/>
      <c r="B62" s="1090"/>
      <c r="C62" s="1099"/>
      <c r="D62" s="963"/>
      <c r="E62" s="579"/>
      <c r="F62" s="580">
        <v>46346</v>
      </c>
      <c r="G62" s="581" t="str">
        <f t="shared" si="6"/>
        <v>V</v>
      </c>
      <c r="H62" s="582" t="s">
        <v>75</v>
      </c>
      <c r="I62" s="582" t="s">
        <v>100</v>
      </c>
      <c r="J62" s="954" t="s">
        <v>65</v>
      </c>
      <c r="K62" s="955" t="s">
        <v>132</v>
      </c>
      <c r="L62" s="956">
        <f t="shared" si="7"/>
        <v>0.125</v>
      </c>
      <c r="M62" s="957">
        <v>0.66666666666666663</v>
      </c>
      <c r="N62" s="958" t="s">
        <v>133</v>
      </c>
      <c r="O62" s="9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s="4" customFormat="1" ht="45" customHeight="1">
      <c r="A63" s="1124"/>
      <c r="B63" s="1090"/>
      <c r="C63" s="1099"/>
      <c r="D63" s="961"/>
      <c r="E63" s="147"/>
      <c r="F63" s="133">
        <v>46347</v>
      </c>
      <c r="G63" s="281" t="str">
        <f t="shared" si="6"/>
        <v>S</v>
      </c>
      <c r="H63" s="163" t="s">
        <v>26</v>
      </c>
      <c r="I63" s="164" t="s">
        <v>26</v>
      </c>
      <c r="J63" s="165"/>
      <c r="K63" s="924"/>
      <c r="L63" s="152"/>
      <c r="M63" s="130"/>
      <c r="N63" s="925"/>
      <c r="O63" s="9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s="4" customFormat="1" ht="45" customHeight="1">
      <c r="A64" s="1124"/>
      <c r="B64" s="1090"/>
      <c r="C64" s="1099"/>
      <c r="D64" s="961"/>
      <c r="E64" s="147"/>
      <c r="F64" s="145">
        <f>F63+1</f>
        <v>46348</v>
      </c>
      <c r="G64" s="282" t="str">
        <f t="shared" si="6"/>
        <v>D</v>
      </c>
      <c r="H64" s="163" t="s">
        <v>26</v>
      </c>
      <c r="I64" s="164" t="s">
        <v>26</v>
      </c>
      <c r="J64" s="165"/>
      <c r="K64" s="924"/>
      <c r="L64" s="152"/>
      <c r="M64" s="130"/>
      <c r="N64" s="925"/>
      <c r="O64" s="9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s="4" customFormat="1" ht="60" customHeight="1">
      <c r="A65" s="1124"/>
      <c r="B65" s="1090"/>
      <c r="C65" s="1099"/>
      <c r="D65" s="961"/>
      <c r="E65" s="147"/>
      <c r="F65" s="151">
        <v>46349</v>
      </c>
      <c r="G65" s="96" t="s">
        <v>33</v>
      </c>
      <c r="H65" s="152" t="s">
        <v>75</v>
      </c>
      <c r="I65" s="152">
        <v>0.79166666666666663</v>
      </c>
      <c r="J65" s="953" t="s">
        <v>18</v>
      </c>
      <c r="K65" s="154" t="s">
        <v>134</v>
      </c>
      <c r="L65" s="155">
        <f>IF(H65="–",,I65-H65)</f>
        <v>0.125</v>
      </c>
      <c r="M65" s="156">
        <v>0.125</v>
      </c>
      <c r="N65" s="583" t="s">
        <v>135</v>
      </c>
      <c r="O65" s="9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s="4" customFormat="1" ht="45" customHeight="1">
      <c r="A66" s="1124"/>
      <c r="B66" s="1090"/>
      <c r="C66" s="1099"/>
      <c r="D66" s="961"/>
      <c r="E66" s="147"/>
      <c r="F66" s="157">
        <v>46350</v>
      </c>
      <c r="G66" s="158" t="s">
        <v>59</v>
      </c>
      <c r="H66" s="152" t="s">
        <v>75</v>
      </c>
      <c r="I66" s="152">
        <v>0.77083333333333337</v>
      </c>
      <c r="J66" s="153" t="s">
        <v>136</v>
      </c>
      <c r="K66" s="159" t="s">
        <v>137</v>
      </c>
      <c r="L66" s="152">
        <v>0.125</v>
      </c>
      <c r="M66" s="160">
        <f>L66+M65</f>
        <v>0.25</v>
      </c>
      <c r="N66" s="161" t="s">
        <v>138</v>
      </c>
      <c r="O66" s="9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s="4" customFormat="1" ht="45" customHeight="1">
      <c r="A67" s="1124"/>
      <c r="B67" s="1090"/>
      <c r="C67" s="1099"/>
      <c r="D67" s="961" t="s">
        <v>139</v>
      </c>
      <c r="E67" s="147"/>
      <c r="F67" s="157">
        <v>46351</v>
      </c>
      <c r="G67" s="158" t="s">
        <v>64</v>
      </c>
      <c r="H67" s="150" t="s">
        <v>75</v>
      </c>
      <c r="I67" s="150">
        <v>0.79166666666666663</v>
      </c>
      <c r="J67" s="153" t="s">
        <v>18</v>
      </c>
      <c r="K67" s="935" t="s">
        <v>134</v>
      </c>
      <c r="L67" s="936">
        <v>0.125</v>
      </c>
      <c r="M67" s="937">
        <v>0.375</v>
      </c>
      <c r="N67" s="938" t="s">
        <v>140</v>
      </c>
      <c r="O67" s="9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4" customFormat="1" ht="45" customHeight="1">
      <c r="A68" s="1124"/>
      <c r="B68" s="1090"/>
      <c r="C68" s="1099"/>
      <c r="D68" s="961" t="s">
        <v>141</v>
      </c>
      <c r="E68" s="147" t="s">
        <v>142</v>
      </c>
      <c r="F68" s="927">
        <f>F67+1</f>
        <v>46352</v>
      </c>
      <c r="G68" s="926" t="s">
        <v>38</v>
      </c>
      <c r="H68" s="928">
        <v>0.66666666666666663</v>
      </c>
      <c r="I68" s="929">
        <v>0.75</v>
      </c>
      <c r="J68" s="283" t="s">
        <v>143</v>
      </c>
      <c r="K68" s="159" t="s">
        <v>144</v>
      </c>
      <c r="L68" s="152">
        <v>8.3333333333333329E-2</v>
      </c>
      <c r="M68" s="130">
        <f>L68+M67</f>
        <v>0.45833333333333331</v>
      </c>
      <c r="N68" s="141" t="s">
        <v>145</v>
      </c>
      <c r="O68" s="9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s="4" customFormat="1" ht="54" customHeight="1">
      <c r="A69" s="1124"/>
      <c r="B69" s="1090"/>
      <c r="C69" s="1099"/>
      <c r="D69" s="961"/>
      <c r="E69" s="147"/>
      <c r="F69" s="280">
        <v>46353</v>
      </c>
      <c r="G69" s="141" t="s">
        <v>53</v>
      </c>
      <c r="H69" s="155" t="s">
        <v>75</v>
      </c>
      <c r="I69" s="155">
        <v>0.79166666666666663</v>
      </c>
      <c r="J69" s="153" t="s">
        <v>136</v>
      </c>
      <c r="K69" s="147" t="s">
        <v>146</v>
      </c>
      <c r="L69" s="155">
        <v>0.125</v>
      </c>
      <c r="M69" s="140">
        <f>L69+M68</f>
        <v>0.58333333333333326</v>
      </c>
      <c r="N69" s="139" t="s">
        <v>147</v>
      </c>
      <c r="O69" s="9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s="4" customFormat="1" ht="45" customHeight="1">
      <c r="A70" s="1124"/>
      <c r="B70" s="1090"/>
      <c r="C70" s="1099"/>
      <c r="D70" s="961"/>
      <c r="E70" s="147"/>
      <c r="F70" s="148">
        <v>46354</v>
      </c>
      <c r="G70" s="149" t="str">
        <f t="shared" ref="G70:G71" si="9">IF(WEEKDAY(F70)=2,"L",IF(WEEKDAY(F70)=3,"M",IF(WEEKDAY(F70)=4,"X",IF(WEEKDAY(F70)=5,"J",IF(WEEKDAY(F70)=6,"V",IF(WEEKDAY(F70)=7,"S","D"))))))</f>
        <v>S</v>
      </c>
      <c r="H70" s="132" t="s">
        <v>26</v>
      </c>
      <c r="I70" s="132" t="s">
        <v>26</v>
      </c>
      <c r="J70" s="327"/>
      <c r="K70" s="960"/>
      <c r="L70" s="960"/>
      <c r="M70" s="960"/>
      <c r="N70" s="960"/>
      <c r="O70" s="5"/>
      <c r="W70" s="3"/>
      <c r="X70" s="3"/>
      <c r="Y70" s="3"/>
      <c r="Z70" s="3"/>
      <c r="AA70" s="3"/>
    </row>
    <row r="71" spans="1:27" s="4" customFormat="1" ht="45" customHeight="1">
      <c r="A71" s="1124"/>
      <c r="B71" s="1090"/>
      <c r="C71" s="1099"/>
      <c r="D71" s="961"/>
      <c r="E71" s="147"/>
      <c r="F71" s="148">
        <f t="shared" ref="F71" si="10">F70+1</f>
        <v>46355</v>
      </c>
      <c r="G71" s="149" t="str">
        <f t="shared" si="9"/>
        <v>D</v>
      </c>
      <c r="H71" s="132" t="s">
        <v>26</v>
      </c>
      <c r="I71" s="132" t="s">
        <v>26</v>
      </c>
      <c r="J71" s="327"/>
      <c r="K71" s="960"/>
      <c r="L71" s="960"/>
      <c r="M71" s="960"/>
      <c r="N71" s="960"/>
      <c r="O71" s="5"/>
      <c r="W71" s="3"/>
      <c r="X71" s="3"/>
      <c r="Y71" s="3"/>
      <c r="Z71" s="3"/>
      <c r="AA71" s="3"/>
    </row>
    <row r="72" spans="1:27" s="4" customFormat="1" ht="45" customHeight="1">
      <c r="A72" s="1124"/>
      <c r="B72" s="1090"/>
      <c r="C72" s="964"/>
      <c r="D72" s="961"/>
      <c r="E72" s="959"/>
      <c r="F72" s="151">
        <v>46356</v>
      </c>
      <c r="G72" s="96" t="s">
        <v>33</v>
      </c>
      <c r="H72" s="152">
        <v>0.70833333333333337</v>
      </c>
      <c r="I72" s="152">
        <v>0.79166666666666663</v>
      </c>
      <c r="J72" s="153" t="s">
        <v>136</v>
      </c>
      <c r="K72" s="166" t="s">
        <v>144</v>
      </c>
      <c r="L72" s="152">
        <f>IF(H72="–",,I72-H72)</f>
        <v>8.3333333333333259E-2</v>
      </c>
      <c r="M72" s="130">
        <f>L72+M69</f>
        <v>0.66666666666666652</v>
      </c>
      <c r="N72" s="141" t="s">
        <v>148</v>
      </c>
      <c r="O72" s="5"/>
      <c r="W72" s="3"/>
      <c r="X72" s="3"/>
      <c r="Y72" s="3"/>
      <c r="Z72" s="3"/>
      <c r="AA72" s="3"/>
    </row>
    <row r="73" spans="1:27" s="4" customFormat="1" ht="45" customHeight="1">
      <c r="A73" s="1124"/>
      <c r="B73" s="1090"/>
      <c r="C73" s="965"/>
      <c r="D73" s="967" t="s">
        <v>149</v>
      </c>
      <c r="E73" s="967"/>
      <c r="F73" s="916">
        <v>46357</v>
      </c>
      <c r="G73" s="285" t="s">
        <v>59</v>
      </c>
      <c r="H73" s="595" t="s">
        <v>75</v>
      </c>
      <c r="I73" s="595" t="s">
        <v>100</v>
      </c>
      <c r="J73" s="596" t="s">
        <v>150</v>
      </c>
      <c r="K73" s="593" t="s">
        <v>116</v>
      </c>
      <c r="L73" s="595">
        <f>IF(H73="–",,I73-H73)</f>
        <v>0.125</v>
      </c>
      <c r="M73" s="597">
        <f>L73</f>
        <v>0.125</v>
      </c>
      <c r="N73" s="598" t="s">
        <v>151</v>
      </c>
      <c r="O73" s="5"/>
      <c r="W73" s="3"/>
      <c r="X73" s="3"/>
      <c r="Y73" s="3"/>
      <c r="Z73" s="3"/>
      <c r="AA73" s="3"/>
    </row>
    <row r="74" spans="1:27" s="4" customFormat="1" ht="38.25" customHeight="1" thickBot="1">
      <c r="A74" s="1124"/>
      <c r="B74" s="1090"/>
      <c r="C74" s="915"/>
      <c r="D74" s="982" t="s">
        <v>139</v>
      </c>
      <c r="E74" s="983"/>
      <c r="F74" s="353">
        <v>46358</v>
      </c>
      <c r="G74" s="354" t="s">
        <v>64</v>
      </c>
      <c r="H74" s="888" t="s">
        <v>75</v>
      </c>
      <c r="I74" s="888">
        <v>0.79166666666666663</v>
      </c>
      <c r="J74" s="889" t="s">
        <v>150</v>
      </c>
      <c r="K74" s="890" t="s">
        <v>152</v>
      </c>
      <c r="L74" s="888">
        <f>IF(H74="–",,I74-H74)</f>
        <v>0.125</v>
      </c>
      <c r="M74" s="891">
        <f>L74+M72</f>
        <v>0.79166666666666652</v>
      </c>
      <c r="N74" s="892" t="s">
        <v>153</v>
      </c>
      <c r="O74" s="31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s="4" customFormat="1" ht="38.25" customHeight="1">
      <c r="A75" s="1124"/>
      <c r="B75" s="1090"/>
      <c r="C75" s="915"/>
      <c r="D75" s="592"/>
      <c r="E75" s="592"/>
      <c r="F75" s="289">
        <v>46359</v>
      </c>
      <c r="G75" s="602" t="s">
        <v>38</v>
      </c>
      <c r="H75" s="966" t="s">
        <v>75</v>
      </c>
      <c r="I75" s="966" t="s">
        <v>100</v>
      </c>
      <c r="J75" s="601" t="s">
        <v>150</v>
      </c>
      <c r="K75" s="967" t="s">
        <v>154</v>
      </c>
      <c r="L75" s="966">
        <f>IF(H75="–",,I75-H75)</f>
        <v>0.125</v>
      </c>
      <c r="M75" s="968">
        <v>0.25</v>
      </c>
      <c r="N75" s="594" t="s">
        <v>155</v>
      </c>
      <c r="O75" s="31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s="4" customFormat="1" ht="47.25" customHeight="1">
      <c r="A76" s="1124"/>
      <c r="B76" s="1090"/>
      <c r="C76" s="915"/>
      <c r="D76" s="599" t="s">
        <v>156</v>
      </c>
      <c r="E76" s="600" t="s">
        <v>157</v>
      </c>
      <c r="F76" s="969">
        <v>46360</v>
      </c>
      <c r="G76" s="602" t="s">
        <v>53</v>
      </c>
      <c r="H76" s="307"/>
      <c r="I76" s="307"/>
      <c r="J76" s="984" t="s">
        <v>30</v>
      </c>
      <c r="K76" s="984" t="s">
        <v>31</v>
      </c>
      <c r="L76" s="307"/>
      <c r="M76" s="307"/>
      <c r="N76" s="307"/>
      <c r="O76" s="31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s="4" customFormat="1" ht="38.25" customHeight="1">
      <c r="A77" s="1124"/>
      <c r="B77" s="1090"/>
      <c r="C77" s="915"/>
      <c r="D77" s="599"/>
      <c r="E77" s="600"/>
      <c r="F77" s="920" t="s">
        <v>158</v>
      </c>
      <c r="G77" s="971" t="s">
        <v>56</v>
      </c>
      <c r="H77" s="163" t="s">
        <v>26</v>
      </c>
      <c r="I77" s="164" t="s">
        <v>26</v>
      </c>
      <c r="J77" s="165"/>
      <c r="K77" s="970"/>
      <c r="L77" s="966"/>
      <c r="M77" s="968"/>
      <c r="N77" s="594"/>
      <c r="O77" s="31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s="4" customFormat="1" ht="38.25" customHeight="1">
      <c r="A78" s="1124"/>
      <c r="B78" s="1090"/>
      <c r="C78" s="915"/>
      <c r="D78" s="599"/>
      <c r="E78" s="600"/>
      <c r="F78" s="920">
        <v>46362</v>
      </c>
      <c r="G78" s="971" t="str">
        <f t="shared" ref="G78" si="11">IF(WEEKDAY(F78)=2,"L",IF(WEEKDAY(F78)=3,"M",IF(WEEKDAY(F78)=4,"X",IF(WEEKDAY(F78)=5,"J",IF(WEEKDAY(F78)=6,"V",IF(WEEKDAY(F78)=7,"S","D"))))))</f>
        <v>D</v>
      </c>
      <c r="H78" s="163" t="s">
        <v>26</v>
      </c>
      <c r="I78" s="164" t="s">
        <v>26</v>
      </c>
      <c r="J78" s="165" t="s">
        <v>159</v>
      </c>
      <c r="K78" s="970"/>
      <c r="L78" s="966"/>
      <c r="M78" s="968"/>
      <c r="N78" s="594"/>
      <c r="O78" s="31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s="4" customFormat="1" ht="38.25" customHeight="1">
      <c r="A79" s="1124"/>
      <c r="B79" s="1090"/>
      <c r="C79" s="915"/>
      <c r="D79" s="599" t="s">
        <v>87</v>
      </c>
      <c r="E79" s="600"/>
      <c r="F79" s="922">
        <v>46363</v>
      </c>
      <c r="G79" s="923" t="s">
        <v>33</v>
      </c>
      <c r="H79" s="966"/>
      <c r="I79" s="966"/>
      <c r="J79" s="369" t="s">
        <v>31</v>
      </c>
      <c r="K79" s="369" t="s">
        <v>30</v>
      </c>
      <c r="L79" s="918"/>
      <c r="M79" s="919"/>
      <c r="N79" s="602"/>
      <c r="O79" s="31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s="4" customFormat="1" ht="38.25" customHeight="1">
      <c r="A80" s="1124"/>
      <c r="B80" s="1090"/>
      <c r="C80" s="915"/>
      <c r="D80" s="298"/>
      <c r="E80" s="298"/>
      <c r="F80" s="170">
        <v>46364</v>
      </c>
      <c r="G80" s="232" t="s">
        <v>59</v>
      </c>
      <c r="H80" s="163" t="s">
        <v>26</v>
      </c>
      <c r="I80" s="164" t="s">
        <v>26</v>
      </c>
      <c r="J80" s="165" t="s">
        <v>160</v>
      </c>
      <c r="K80" s="602"/>
      <c r="L80" s="918"/>
      <c r="M80" s="919"/>
      <c r="N80" s="602"/>
      <c r="O80" s="31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s="4" customFormat="1" ht="38.25" customHeight="1">
      <c r="A81" s="1124"/>
      <c r="B81" s="1090"/>
      <c r="C81" s="915"/>
      <c r="D81" s="921"/>
      <c r="E81" s="917"/>
      <c r="F81" s="969">
        <v>46365</v>
      </c>
      <c r="G81" s="594" t="s">
        <v>64</v>
      </c>
      <c r="H81" s="966">
        <v>0.66666666666666663</v>
      </c>
      <c r="I81" s="966">
        <v>0.79166666666666663</v>
      </c>
      <c r="J81" s="601" t="s">
        <v>150</v>
      </c>
      <c r="K81" s="970" t="s">
        <v>161</v>
      </c>
      <c r="L81" s="966">
        <f>IF(H81="–",,I81-H81)</f>
        <v>0.125</v>
      </c>
      <c r="M81" s="968">
        <f>L81+M75</f>
        <v>0.375</v>
      </c>
      <c r="N81" s="594" t="s">
        <v>162</v>
      </c>
      <c r="O81" s="31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s="4" customFormat="1" ht="38.25" customHeight="1">
      <c r="A82" s="1124"/>
      <c r="B82" s="1090"/>
      <c r="C82" s="915"/>
      <c r="D82" s="921"/>
      <c r="E82" s="917"/>
      <c r="F82" s="972">
        <v>46366</v>
      </c>
      <c r="G82" s="294" t="s">
        <v>38</v>
      </c>
      <c r="H82" s="966" t="s">
        <v>75</v>
      </c>
      <c r="I82" s="966">
        <v>0.79166666666666663</v>
      </c>
      <c r="J82" s="601" t="s">
        <v>150</v>
      </c>
      <c r="K82" s="967" t="s">
        <v>163</v>
      </c>
      <c r="L82" s="966">
        <f>IF(H82="–",,I82-H82)</f>
        <v>0.125</v>
      </c>
      <c r="M82" s="968">
        <f>L82+M81</f>
        <v>0.5</v>
      </c>
      <c r="N82" s="594" t="s">
        <v>164</v>
      </c>
      <c r="O82" s="31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s="4" customFormat="1" ht="38.25" customHeight="1">
      <c r="A83" s="1124"/>
      <c r="B83" s="1090"/>
      <c r="C83" s="915"/>
      <c r="D83" s="599"/>
      <c r="E83" s="921"/>
      <c r="F83" s="972">
        <v>46367</v>
      </c>
      <c r="G83" s="285" t="s">
        <v>53</v>
      </c>
      <c r="H83" s="966" t="s">
        <v>75</v>
      </c>
      <c r="I83" s="966">
        <v>0.83333333333333337</v>
      </c>
      <c r="J83" s="601" t="s">
        <v>150</v>
      </c>
      <c r="K83" s="967" t="s">
        <v>154</v>
      </c>
      <c r="L83" s="966">
        <f>IF(H83="–",,I83-H83)</f>
        <v>0.16666666666666674</v>
      </c>
      <c r="M83" s="968">
        <v>0.66666666666666663</v>
      </c>
      <c r="N83" s="594" t="s">
        <v>165</v>
      </c>
      <c r="O83" s="31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s="4" customFormat="1" ht="38.25" customHeight="1">
      <c r="A84" s="1124"/>
      <c r="B84" s="1090"/>
      <c r="C84" s="915"/>
      <c r="D84" s="921"/>
      <c r="E84" s="921"/>
      <c r="F84" s="148">
        <v>46368</v>
      </c>
      <c r="G84" s="149" t="s">
        <v>56</v>
      </c>
      <c r="H84" s="138" t="s">
        <v>26</v>
      </c>
      <c r="I84" s="138" t="s">
        <v>26</v>
      </c>
      <c r="J84" s="930"/>
      <c r="K84" s="369"/>
      <c r="L84" s="966"/>
      <c r="M84" s="968"/>
      <c r="N84" s="594"/>
      <c r="O84" s="31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s="4" customFormat="1" ht="38.25" customHeight="1" thickBot="1">
      <c r="A85" s="1124"/>
      <c r="B85" s="1090"/>
      <c r="C85" s="915"/>
      <c r="D85" s="804"/>
      <c r="E85" s="804"/>
      <c r="F85" s="931">
        <v>46369</v>
      </c>
      <c r="G85" s="932" t="s">
        <v>57</v>
      </c>
      <c r="H85" s="933" t="s">
        <v>26</v>
      </c>
      <c r="I85" s="615" t="s">
        <v>26</v>
      </c>
      <c r="J85" s="934"/>
      <c r="K85" s="974"/>
      <c r="L85" s="800"/>
      <c r="M85" s="801"/>
      <c r="N85" s="603"/>
      <c r="O85" s="31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s="4" customFormat="1" ht="63" customHeight="1">
      <c r="A86" s="1124"/>
      <c r="B86" s="1090"/>
      <c r="C86" s="1121">
        <v>11</v>
      </c>
      <c r="D86" s="542"/>
      <c r="E86" s="541"/>
      <c r="F86" s="136">
        <v>46370</v>
      </c>
      <c r="G86" s="137" t="str">
        <f>IF(WEEKDAY(F86)=2,"L",IF(WEEKDAY(F86)=3,"M",IF(WEEKDAY(F86)=4,"X",IF(WEEKDAY(F86)=5,"J",IF(WEEKDAY(F86)=6,"V",IF(WEEKDAY(F86)=7,"S","D"))))))</f>
        <v>L</v>
      </c>
      <c r="H86" s="474">
        <v>0.625</v>
      </c>
      <c r="I86" s="474">
        <v>0.75</v>
      </c>
      <c r="J86" s="973" t="s">
        <v>18</v>
      </c>
      <c r="K86" s="940" t="s">
        <v>166</v>
      </c>
      <c r="L86" s="474">
        <v>0.125</v>
      </c>
      <c r="M86" s="475">
        <f>L86</f>
        <v>0.125</v>
      </c>
      <c r="N86" s="137" t="s">
        <v>167</v>
      </c>
      <c r="O86" s="5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s="4" customFormat="1" ht="48" customHeight="1">
      <c r="A87" s="1124"/>
      <c r="B87" s="1090"/>
      <c r="C87" s="1112"/>
      <c r="D87" s="543"/>
      <c r="E87" s="939" t="s">
        <v>168</v>
      </c>
      <c r="F87" s="136">
        <f>F86+1</f>
        <v>46371</v>
      </c>
      <c r="G87" s="137" t="str">
        <f>IF(WEEKDAY(F87)=2,"L",IF(WEEKDAY(F87)=3,"M",IF(WEEKDAY(F87)=4,"X",IF(WEEKDAY(F87)=5,"J",IF(WEEKDAY(F87)=6,"V",IF(WEEKDAY(F87)=7,"S","D"))))))</f>
        <v>M</v>
      </c>
      <c r="H87" s="378">
        <v>0.625</v>
      </c>
      <c r="I87" s="378">
        <v>0.79166666666666663</v>
      </c>
      <c r="J87" s="546" t="s">
        <v>18</v>
      </c>
      <c r="K87" s="941" t="s">
        <v>166</v>
      </c>
      <c r="L87" s="378">
        <v>0.16666666666666663</v>
      </c>
      <c r="M87" s="379">
        <v>0.29166666666666663</v>
      </c>
      <c r="N87" s="380" t="s">
        <v>169</v>
      </c>
      <c r="O87" s="5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s="4" customFormat="1" ht="48" customHeight="1">
      <c r="A88" s="1124"/>
      <c r="B88" s="1090"/>
      <c r="C88" s="1112"/>
      <c r="D88" s="542" t="s">
        <v>170</v>
      </c>
      <c r="E88" s="544"/>
      <c r="F88" s="545">
        <f>F87+1</f>
        <v>46372</v>
      </c>
      <c r="G88" s="380" t="str">
        <f>IF(WEEKDAY(F88)=2,"L",IF(WEEKDAY(F88)=3,"M",IF(WEEKDAY(F88)=4,"X",IF(WEEKDAY(F88)=5,"J",IF(WEEKDAY(F88)=6,"V",IF(WEEKDAY(F88)=7,"S","D"))))))</f>
        <v>X</v>
      </c>
      <c r="H88" s="378">
        <v>0.625</v>
      </c>
      <c r="I88" s="378">
        <v>0.75</v>
      </c>
      <c r="J88" s="546" t="s">
        <v>18</v>
      </c>
      <c r="K88" s="941" t="s">
        <v>166</v>
      </c>
      <c r="L88" s="378">
        <v>0.125</v>
      </c>
      <c r="M88" s="379">
        <v>0.41666666666666663</v>
      </c>
      <c r="N88" s="380" t="s">
        <v>171</v>
      </c>
      <c r="O88" s="5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s="4" customFormat="1" ht="48" customHeight="1">
      <c r="A89" s="1124"/>
      <c r="B89" s="1090"/>
      <c r="C89" s="1112"/>
      <c r="D89" s="543" t="s">
        <v>87</v>
      </c>
      <c r="E89" s="547"/>
      <c r="F89" s="548">
        <f t="shared" ref="F89:F90" si="12">F88+1</f>
        <v>46373</v>
      </c>
      <c r="G89" s="549" t="str">
        <f t="shared" ref="G89:G90" si="13">IF(WEEKDAY(F89)=2,"L",IF(WEEKDAY(F89)=3,"M",IF(WEEKDAY(F89)=4,"X",IF(WEEKDAY(F89)=5,"J",IF(WEEKDAY(F89)=6,"V",IF(WEEKDAY(F89)=7,"S","D"))))))</f>
        <v>J</v>
      </c>
      <c r="H89" s="378">
        <v>0.625</v>
      </c>
      <c r="I89" s="378">
        <v>0.75</v>
      </c>
      <c r="J89" s="546" t="s">
        <v>18</v>
      </c>
      <c r="K89" s="941" t="s">
        <v>166</v>
      </c>
      <c r="L89" s="378">
        <f>IF(H89="–",,I89-H89)</f>
        <v>0.125</v>
      </c>
      <c r="M89" s="379">
        <f>L89+M88</f>
        <v>0.54166666666666663</v>
      </c>
      <c r="N89" s="380" t="s">
        <v>172</v>
      </c>
      <c r="O89" s="5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s="4" customFormat="1" ht="45" customHeight="1" thickBot="1">
      <c r="A90" s="1124"/>
      <c r="B90" s="1090"/>
      <c r="C90" s="1112"/>
      <c r="D90" s="542"/>
      <c r="E90" s="550"/>
      <c r="F90" s="975">
        <f t="shared" si="12"/>
        <v>46374</v>
      </c>
      <c r="G90" s="976" t="str">
        <f t="shared" si="13"/>
        <v>V</v>
      </c>
      <c r="H90" s="977">
        <v>0.625</v>
      </c>
      <c r="I90" s="977">
        <v>0.75</v>
      </c>
      <c r="J90" s="978" t="s">
        <v>18</v>
      </c>
      <c r="K90" s="979" t="s">
        <v>166</v>
      </c>
      <c r="L90" s="977">
        <f>IF(H90="–",,I90-H90)</f>
        <v>0.125</v>
      </c>
      <c r="M90" s="980">
        <f>L90+M89</f>
        <v>0.66666666666666663</v>
      </c>
      <c r="N90" s="981" t="s">
        <v>173</v>
      </c>
      <c r="O90" s="5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s="4" customFormat="1" ht="45" customHeight="1">
      <c r="A91" s="992"/>
      <c r="B91" s="1090"/>
      <c r="C91" s="1122"/>
      <c r="D91" s="944"/>
      <c r="E91" s="944"/>
      <c r="F91" s="834">
        <v>46375</v>
      </c>
      <c r="G91" s="355" t="s">
        <v>56</v>
      </c>
      <c r="H91" s="838" t="s">
        <v>26</v>
      </c>
      <c r="I91" s="839" t="s">
        <v>26</v>
      </c>
      <c r="J91" s="480" t="s">
        <v>174</v>
      </c>
      <c r="K91" s="31"/>
      <c r="L91" s="31"/>
      <c r="M91" s="31"/>
      <c r="N91" s="31"/>
      <c r="O91" s="25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s="4" customFormat="1" ht="45" customHeight="1">
      <c r="A92" s="992"/>
      <c r="B92" s="1090"/>
      <c r="C92" s="1122"/>
      <c r="D92" s="833"/>
      <c r="E92" s="833"/>
      <c r="F92" s="836">
        <f>F91+1</f>
        <v>46376</v>
      </c>
      <c r="G92" s="837" t="s">
        <v>57</v>
      </c>
      <c r="H92" s="616" t="s">
        <v>26</v>
      </c>
      <c r="I92" s="617" t="s">
        <v>26</v>
      </c>
      <c r="J92" s="165"/>
      <c r="K92" s="356"/>
      <c r="L92" s="31"/>
      <c r="M92" s="31"/>
      <c r="N92" s="31"/>
      <c r="O92" s="25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s="4" customFormat="1" ht="45" customHeight="1" thickBot="1">
      <c r="A93" s="992"/>
      <c r="B93" s="1090"/>
      <c r="C93" s="1122"/>
      <c r="D93" s="833"/>
      <c r="E93" s="833"/>
      <c r="F93" s="176">
        <v>46377</v>
      </c>
      <c r="G93" s="835" t="str">
        <f>IF(WEEKDAY(F93)=2,"L",IF(WEEKDAY(F93)=3,"M",IF(WEEKDAY(F93)=4,"X",IF(WEEKDAY(F93)=5,"J",IF(WEEKDAY(F93)=6,"V",IF(WEEKDAY(F93)=7,"S","D"))))))</f>
        <v>L</v>
      </c>
      <c r="H93" s="325" t="s">
        <v>26</v>
      </c>
      <c r="I93" s="326" t="s">
        <v>26</v>
      </c>
      <c r="J93" s="162"/>
      <c r="K93" s="604"/>
      <c r="L93" s="605"/>
      <c r="M93" s="606"/>
      <c r="N93" s="604"/>
      <c r="O93" s="25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s="4" customFormat="1" ht="45" customHeight="1">
      <c r="A94" s="992"/>
      <c r="B94" s="1090"/>
      <c r="C94" s="1077"/>
      <c r="D94" s="169"/>
      <c r="E94" s="945"/>
      <c r="F94" s="607">
        <v>46378</v>
      </c>
      <c r="G94" s="171" t="s">
        <v>59</v>
      </c>
      <c r="H94" s="172" t="s">
        <v>26</v>
      </c>
      <c r="I94" s="173" t="s">
        <v>26</v>
      </c>
      <c r="J94" s="162"/>
      <c r="K94" s="177"/>
      <c r="L94" s="178"/>
      <c r="M94" s="179"/>
      <c r="N94" s="177"/>
      <c r="O94" s="25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s="4" customFormat="1" ht="45" customHeight="1">
      <c r="A95" s="992"/>
      <c r="B95" s="1090"/>
      <c r="C95" s="1077"/>
      <c r="D95" s="169"/>
      <c r="E95" s="945"/>
      <c r="F95" s="607">
        <v>46379</v>
      </c>
      <c r="G95" s="171" t="s">
        <v>64</v>
      </c>
      <c r="H95" s="172" t="s">
        <v>26</v>
      </c>
      <c r="I95" s="173" t="s">
        <v>26</v>
      </c>
      <c r="J95" s="162"/>
      <c r="K95" s="177"/>
      <c r="L95" s="178"/>
      <c r="M95" s="179"/>
      <c r="N95" s="177"/>
      <c r="O95" s="25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s="4" customFormat="1" ht="45" customHeight="1">
      <c r="A96" s="992"/>
      <c r="B96" s="1090"/>
      <c r="C96" s="1077"/>
      <c r="D96" s="169"/>
      <c r="E96" s="945"/>
      <c r="F96" s="180">
        <f t="shared" ref="F96:F107" si="14">F95+1</f>
        <v>46380</v>
      </c>
      <c r="G96" s="171" t="s">
        <v>38</v>
      </c>
      <c r="H96" s="172" t="s">
        <v>26</v>
      </c>
      <c r="I96" s="173" t="s">
        <v>26</v>
      </c>
      <c r="J96" s="162"/>
      <c r="K96" s="177"/>
      <c r="L96" s="178"/>
      <c r="M96" s="179"/>
      <c r="N96" s="177"/>
      <c r="O96" s="25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s="4" customFormat="1" ht="45" customHeight="1">
      <c r="A97" s="992"/>
      <c r="B97" s="1090"/>
      <c r="C97" s="1077"/>
      <c r="D97" s="169"/>
      <c r="E97" s="945"/>
      <c r="F97" s="180">
        <f t="shared" si="14"/>
        <v>46381</v>
      </c>
      <c r="G97" s="171" t="s">
        <v>53</v>
      </c>
      <c r="H97" s="172" t="s">
        <v>26</v>
      </c>
      <c r="I97" s="173" t="s">
        <v>26</v>
      </c>
      <c r="J97" s="162" t="s">
        <v>175</v>
      </c>
      <c r="K97" s="177"/>
      <c r="L97" s="178"/>
      <c r="M97" s="179"/>
      <c r="N97" s="177"/>
      <c r="O97" s="25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s="4" customFormat="1" ht="45" customHeight="1">
      <c r="A98" s="992"/>
      <c r="B98" s="1090"/>
      <c r="C98" s="1077"/>
      <c r="D98" s="169"/>
      <c r="E98" s="945"/>
      <c r="F98" s="180">
        <f t="shared" si="14"/>
        <v>46382</v>
      </c>
      <c r="G98" s="171" t="s">
        <v>56</v>
      </c>
      <c r="H98" s="172" t="s">
        <v>26</v>
      </c>
      <c r="I98" s="173" t="s">
        <v>26</v>
      </c>
      <c r="J98" s="162" t="s">
        <v>176</v>
      </c>
      <c r="K98" s="177"/>
      <c r="L98" s="178"/>
      <c r="M98" s="179"/>
      <c r="N98" s="177"/>
      <c r="O98" s="25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s="4" customFormat="1" ht="45" customHeight="1">
      <c r="A99" s="992"/>
      <c r="B99" s="1090"/>
      <c r="C99" s="1100"/>
      <c r="D99" s="169"/>
      <c r="E99" s="945"/>
      <c r="F99" s="180">
        <f t="shared" si="14"/>
        <v>46383</v>
      </c>
      <c r="G99" s="171" t="s">
        <v>57</v>
      </c>
      <c r="H99" s="181" t="s">
        <v>26</v>
      </c>
      <c r="I99" s="173" t="s">
        <v>26</v>
      </c>
      <c r="J99" s="126"/>
      <c r="K99" s="177"/>
      <c r="L99" s="178"/>
      <c r="M99" s="179"/>
      <c r="N99" s="177"/>
      <c r="O99" s="25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s="4" customFormat="1" ht="45" customHeight="1">
      <c r="A100" s="992"/>
      <c r="B100" s="1090"/>
      <c r="C100" s="1101">
        <v>15</v>
      </c>
      <c r="D100" s="169"/>
      <c r="E100" s="945"/>
      <c r="F100" s="180">
        <f t="shared" si="14"/>
        <v>46384</v>
      </c>
      <c r="G100" s="171" t="s">
        <v>33</v>
      </c>
      <c r="H100" s="181" t="s">
        <v>26</v>
      </c>
      <c r="I100" s="173" t="s">
        <v>26</v>
      </c>
      <c r="J100" s="126"/>
      <c r="K100" s="177"/>
      <c r="L100" s="178"/>
      <c r="M100" s="179"/>
      <c r="N100" s="177"/>
      <c r="O100" s="25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s="4" customFormat="1" ht="45" customHeight="1">
      <c r="A101" s="992"/>
      <c r="B101" s="1090"/>
      <c r="C101" s="1095"/>
      <c r="D101" s="169"/>
      <c r="E101" s="945"/>
      <c r="F101" s="180">
        <f t="shared" si="14"/>
        <v>46385</v>
      </c>
      <c r="G101" s="171" t="s">
        <v>59</v>
      </c>
      <c r="H101" s="181" t="s">
        <v>26</v>
      </c>
      <c r="I101" s="173" t="s">
        <v>26</v>
      </c>
      <c r="J101" s="126"/>
      <c r="K101" s="177"/>
      <c r="L101" s="178"/>
      <c r="M101" s="179"/>
      <c r="N101" s="177"/>
      <c r="O101" s="25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s="4" customFormat="1" ht="45" customHeight="1">
      <c r="A102" s="992"/>
      <c r="B102" s="1090"/>
      <c r="C102" s="1095"/>
      <c r="D102" s="169"/>
      <c r="E102" s="945"/>
      <c r="F102" s="182">
        <f t="shared" si="14"/>
        <v>46386</v>
      </c>
      <c r="G102" s="171" t="s">
        <v>64</v>
      </c>
      <c r="H102" s="183" t="s">
        <v>26</v>
      </c>
      <c r="I102" s="184" t="s">
        <v>26</v>
      </c>
      <c r="J102" s="126"/>
      <c r="K102" s="177"/>
      <c r="L102" s="178"/>
      <c r="M102" s="179"/>
      <c r="N102" s="177"/>
      <c r="O102" s="25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s="4" customFormat="1" ht="45" customHeight="1">
      <c r="A103" s="992"/>
      <c r="B103" s="1090"/>
      <c r="C103" s="1095"/>
      <c r="D103" s="169"/>
      <c r="E103" s="945"/>
      <c r="F103" s="185">
        <f t="shared" si="14"/>
        <v>46387</v>
      </c>
      <c r="G103" s="171" t="s">
        <v>38</v>
      </c>
      <c r="H103" s="183" t="s">
        <v>26</v>
      </c>
      <c r="I103" s="184" t="s">
        <v>26</v>
      </c>
      <c r="J103" s="126"/>
      <c r="K103" s="177"/>
      <c r="L103" s="178"/>
      <c r="M103" s="179"/>
      <c r="N103" s="177"/>
      <c r="O103" s="25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s="4" customFormat="1" ht="45" customHeight="1">
      <c r="A104" s="992"/>
      <c r="B104" s="1090"/>
      <c r="C104" s="1095"/>
      <c r="D104" s="169"/>
      <c r="E104" s="945"/>
      <c r="F104" s="186">
        <f t="shared" si="14"/>
        <v>46388</v>
      </c>
      <c r="G104" s="171" t="s">
        <v>53</v>
      </c>
      <c r="H104" s="183" t="s">
        <v>26</v>
      </c>
      <c r="I104" s="184" t="s">
        <v>26</v>
      </c>
      <c r="J104" s="126" t="s">
        <v>177</v>
      </c>
      <c r="K104" s="174"/>
      <c r="L104" s="174"/>
      <c r="M104" s="175"/>
      <c r="N104" s="174"/>
      <c r="O104" s="31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s="4" customFormat="1" ht="45" customHeight="1">
      <c r="A105" s="992"/>
      <c r="B105" s="1090"/>
      <c r="C105" s="1095"/>
      <c r="D105" s="169"/>
      <c r="E105" s="945"/>
      <c r="F105" s="186">
        <f t="shared" si="14"/>
        <v>46389</v>
      </c>
      <c r="G105" s="171" t="s">
        <v>56</v>
      </c>
      <c r="H105" s="183" t="s">
        <v>26</v>
      </c>
      <c r="I105" s="184" t="s">
        <v>26</v>
      </c>
      <c r="J105" s="840"/>
      <c r="K105" s="174"/>
      <c r="L105" s="174"/>
      <c r="M105" s="175"/>
      <c r="N105" s="174"/>
      <c r="O105" s="31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s="4" customFormat="1" ht="45" customHeight="1">
      <c r="A106" s="992"/>
      <c r="B106" s="1090"/>
      <c r="C106" s="1095"/>
      <c r="D106" s="169"/>
      <c r="E106" s="945"/>
      <c r="F106" s="608">
        <f t="shared" si="14"/>
        <v>46390</v>
      </c>
      <c r="G106" s="610" t="s">
        <v>57</v>
      </c>
      <c r="H106" s="611" t="s">
        <v>26</v>
      </c>
      <c r="I106" s="612" t="s">
        <v>26</v>
      </c>
      <c r="J106" s="165"/>
      <c r="K106" s="174"/>
      <c r="L106" s="174"/>
      <c r="M106" s="175"/>
      <c r="N106" s="174"/>
      <c r="O106" s="31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s="4" customFormat="1" ht="45" customHeight="1">
      <c r="A107" s="992"/>
      <c r="B107" s="1090"/>
      <c r="C107" s="1095"/>
      <c r="D107" s="169"/>
      <c r="E107" s="945"/>
      <c r="F107" s="320">
        <f t="shared" si="14"/>
        <v>46391</v>
      </c>
      <c r="G107" s="284" t="s">
        <v>33</v>
      </c>
      <c r="H107" s="616" t="s">
        <v>26</v>
      </c>
      <c r="I107" s="617" t="s">
        <v>26</v>
      </c>
      <c r="J107" s="162"/>
      <c r="K107" s="174"/>
      <c r="L107" s="174"/>
      <c r="M107" s="175"/>
      <c r="N107" s="174"/>
      <c r="O107" s="31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s="4" customFormat="1" ht="45" customHeight="1">
      <c r="A108" s="992"/>
      <c r="B108" s="1090"/>
      <c r="C108" s="1095"/>
      <c r="D108" s="169"/>
      <c r="E108" s="945"/>
      <c r="F108" s="320">
        <v>46392</v>
      </c>
      <c r="G108" s="284" t="s">
        <v>59</v>
      </c>
      <c r="H108" s="616" t="s">
        <v>26</v>
      </c>
      <c r="I108" s="617" t="s">
        <v>26</v>
      </c>
      <c r="J108" s="609"/>
      <c r="K108" s="174"/>
      <c r="L108" s="174"/>
      <c r="M108" s="175"/>
      <c r="N108" s="174"/>
      <c r="O108" s="31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s="4" customFormat="1" ht="45" customHeight="1" thickBot="1">
      <c r="A109" s="993"/>
      <c r="B109" s="1090"/>
      <c r="C109" s="1102"/>
      <c r="D109" s="357"/>
      <c r="E109" s="357"/>
      <c r="F109" s="358">
        <v>46393</v>
      </c>
      <c r="G109" s="613" t="s">
        <v>64</v>
      </c>
      <c r="H109" s="614" t="s">
        <v>26</v>
      </c>
      <c r="I109" s="615" t="s">
        <v>26</v>
      </c>
      <c r="J109" s="188" t="s">
        <v>178</v>
      </c>
      <c r="K109" s="359"/>
      <c r="L109" s="359"/>
      <c r="M109" s="360"/>
      <c r="N109" s="359"/>
      <c r="O109" s="31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s="4" customFormat="1" ht="45" customHeight="1">
      <c r="A110" s="1108" t="s">
        <v>179</v>
      </c>
      <c r="B110" s="1117" t="s">
        <v>180</v>
      </c>
      <c r="C110" s="1111">
        <v>16</v>
      </c>
      <c r="D110" s="618"/>
      <c r="E110" s="619"/>
      <c r="F110" s="620">
        <v>46394</v>
      </c>
      <c r="G110" s="621" t="str">
        <f t="shared" ref="G110:G111" si="15">IF(WEEKDAY(F110)=2,"L",IF(WEEKDAY(F110)=3,"M",IF(WEEKDAY(F110)=4,"X",IF(WEEKDAY(F110)=5,"J",IF(WEEKDAY(F110)=6,"V",IF(WEEKDAY(F110)=7,"S","D"))))))</f>
        <v>J</v>
      </c>
      <c r="H110" s="622" t="s">
        <v>75</v>
      </c>
      <c r="I110" s="622">
        <v>0.83333333333333337</v>
      </c>
      <c r="J110" s="623" t="s">
        <v>65</v>
      </c>
      <c r="K110" s="624" t="s">
        <v>181</v>
      </c>
      <c r="L110" s="625">
        <f>IF(H110="–",,I110-H110)</f>
        <v>0.16666666666666674</v>
      </c>
      <c r="M110" s="626">
        <f>L110</f>
        <v>0.16666666666666674</v>
      </c>
      <c r="N110" s="627" t="s">
        <v>182</v>
      </c>
      <c r="O110" s="31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s="4" customFormat="1" ht="45" customHeight="1">
      <c r="A111" s="1109"/>
      <c r="B111" s="1118"/>
      <c r="C111" s="1112"/>
      <c r="D111" s="618"/>
      <c r="E111" s="619"/>
      <c r="F111" s="652">
        <f t="shared" ref="F111:F122" si="16">F110+1</f>
        <v>46395</v>
      </c>
      <c r="G111" s="635" t="str">
        <f t="shared" si="15"/>
        <v>V</v>
      </c>
      <c r="H111" s="653" t="s">
        <v>75</v>
      </c>
      <c r="I111" s="640" t="s">
        <v>100</v>
      </c>
      <c r="J111" s="654" t="s">
        <v>65</v>
      </c>
      <c r="K111" s="655" t="s">
        <v>181</v>
      </c>
      <c r="L111" s="628">
        <f t="shared" ref="L111" si="17">IF(H111="–",,I111-H111)</f>
        <v>0.125</v>
      </c>
      <c r="M111" s="629">
        <f t="shared" ref="M111" si="18">L111+M110</f>
        <v>0.29166666666666674</v>
      </c>
      <c r="N111" s="630" t="s">
        <v>183</v>
      </c>
      <c r="O111" s="9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s="4" customFormat="1" ht="45" customHeight="1">
      <c r="A112" s="1109"/>
      <c r="B112" s="1118"/>
      <c r="C112" s="1112"/>
      <c r="D112" s="631"/>
      <c r="E112" s="632"/>
      <c r="F112" s="656">
        <f>F111+1</f>
        <v>46396</v>
      </c>
      <c r="G112" s="657" t="str">
        <f>IF(WEEKDAY(F112)=2,"L",IF(WEEKDAY(F112)=3,"M",IF(WEEKDAY(F112)=4,"X",IF(WEEKDAY(F112)=5,"J",IF(WEEKDAY(F112)=6,"V",IF(WEEKDAY(F112)=7,"S","D"))))))</f>
        <v>S</v>
      </c>
      <c r="H112" s="636" t="s">
        <v>26</v>
      </c>
      <c r="I112" s="636" t="s">
        <v>26</v>
      </c>
      <c r="J112" s="324"/>
      <c r="K112" s="637"/>
      <c r="L112" s="651"/>
      <c r="M112" s="637"/>
      <c r="N112" s="637"/>
      <c r="O112" s="9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s="4" customFormat="1" ht="45" customHeight="1">
      <c r="A113" s="1109"/>
      <c r="B113" s="1118"/>
      <c r="C113" s="1112"/>
      <c r="D113" s="618" t="s">
        <v>184</v>
      </c>
      <c r="E113" s="632" t="s">
        <v>185</v>
      </c>
      <c r="F113" s="658">
        <v>46397</v>
      </c>
      <c r="G113" s="659" t="str">
        <f>IF(WEEKDAY(F113)=2,"L",IF(WEEKDAY(F113)=3,"M",IF(WEEKDAY(F113)=4,"X",IF(WEEKDAY(F113)=5,"J",IF(WEEKDAY(F113)=6,"V",IF(WEEKDAY(F113)=7,"S","D"))))))</f>
        <v>D</v>
      </c>
      <c r="H113" s="636" t="s">
        <v>26</v>
      </c>
      <c r="I113" s="636" t="s">
        <v>26</v>
      </c>
      <c r="J113" s="707"/>
      <c r="K113" s="637"/>
      <c r="L113" s="651"/>
      <c r="M113" s="637"/>
      <c r="N113" s="637"/>
      <c r="O113" s="9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s="4" customFormat="1" ht="45" customHeight="1">
      <c r="A114" s="1109"/>
      <c r="B114" s="1118"/>
      <c r="C114" s="1112"/>
      <c r="D114" s="618"/>
      <c r="E114" s="632"/>
      <c r="F114" s="660">
        <v>46398</v>
      </c>
      <c r="G114" s="663" t="s">
        <v>33</v>
      </c>
      <c r="H114" s="645">
        <v>0.66666666666666663</v>
      </c>
      <c r="I114" s="645">
        <v>0.79166666666666663</v>
      </c>
      <c r="J114" s="661" t="s">
        <v>65</v>
      </c>
      <c r="K114" s="662" t="s">
        <v>181</v>
      </c>
      <c r="L114" s="647">
        <v>0.125</v>
      </c>
      <c r="M114" s="634">
        <f>L114+M111</f>
        <v>0.41666666666666674</v>
      </c>
      <c r="N114" s="635" t="s">
        <v>186</v>
      </c>
      <c r="O114" s="9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s="4" customFormat="1" ht="45" customHeight="1">
      <c r="A115" s="1109"/>
      <c r="B115" s="1118"/>
      <c r="C115" s="1112"/>
      <c r="D115" s="631" t="s">
        <v>141</v>
      </c>
      <c r="E115" s="632" t="s">
        <v>187</v>
      </c>
      <c r="F115" s="638">
        <v>46399</v>
      </c>
      <c r="G115" s="639" t="s">
        <v>59</v>
      </c>
      <c r="H115" s="653" t="s">
        <v>75</v>
      </c>
      <c r="I115" s="653">
        <v>0.79166666666666663</v>
      </c>
      <c r="J115" s="641" t="s">
        <v>18</v>
      </c>
      <c r="K115" s="947" t="s">
        <v>188</v>
      </c>
      <c r="L115" s="628">
        <f>IF(H115="–",,I115-H115)</f>
        <v>0.125</v>
      </c>
      <c r="M115" s="629">
        <f>L115+M114</f>
        <v>0.54166666666666674</v>
      </c>
      <c r="N115" s="642" t="s">
        <v>189</v>
      </c>
      <c r="O115" s="78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s="4" customFormat="1" ht="45" customHeight="1">
      <c r="A116" s="1109"/>
      <c r="B116" s="1118"/>
      <c r="C116" s="1112"/>
      <c r="D116" s="618"/>
      <c r="E116" s="632"/>
      <c r="F116" s="643">
        <v>46400</v>
      </c>
      <c r="G116" s="644" t="s">
        <v>64</v>
      </c>
      <c r="H116" s="645">
        <v>0.66666666666666663</v>
      </c>
      <c r="I116" s="645">
        <v>0.83333333333333337</v>
      </c>
      <c r="J116" s="646" t="s">
        <v>18</v>
      </c>
      <c r="K116" s="946" t="s">
        <v>188</v>
      </c>
      <c r="L116" s="647">
        <v>0.16666666666666666</v>
      </c>
      <c r="M116" s="648">
        <f>L116+M115</f>
        <v>0.70833333333333337</v>
      </c>
      <c r="N116" s="649" t="s">
        <v>190</v>
      </c>
      <c r="O116" s="78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s="4" customFormat="1" ht="45" customHeight="1">
      <c r="A117" s="1109"/>
      <c r="B117" s="1118"/>
      <c r="C117" s="1112"/>
      <c r="D117" s="618"/>
      <c r="E117" s="619"/>
      <c r="F117" s="664">
        <f>F116+1</f>
        <v>46401</v>
      </c>
      <c r="G117" s="665" t="s">
        <v>38</v>
      </c>
      <c r="H117" s="666" t="s">
        <v>75</v>
      </c>
      <c r="I117" s="653" t="s">
        <v>106</v>
      </c>
      <c r="J117" s="667" t="s">
        <v>18</v>
      </c>
      <c r="K117" s="633" t="s">
        <v>188</v>
      </c>
      <c r="L117" s="668">
        <f>IF(H117="–",,I117-H117)</f>
        <v>0.16666666666666674</v>
      </c>
      <c r="M117" s="634">
        <f>L117+M116</f>
        <v>0.87500000000000011</v>
      </c>
      <c r="N117" s="635" t="s">
        <v>191</v>
      </c>
      <c r="O117" s="9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s="4" customFormat="1" ht="45" customHeight="1">
      <c r="A118" s="1109"/>
      <c r="B118" s="1118"/>
      <c r="C118" s="1113"/>
      <c r="D118" s="618"/>
      <c r="E118" s="619"/>
      <c r="F118" s="669">
        <v>46402</v>
      </c>
      <c r="G118" s="636" t="s">
        <v>53</v>
      </c>
      <c r="H118" s="637"/>
      <c r="I118" s="637"/>
      <c r="J118" s="636" t="s">
        <v>30</v>
      </c>
      <c r="K118" s="636" t="s">
        <v>31</v>
      </c>
      <c r="L118" s="637"/>
      <c r="M118" s="637"/>
      <c r="N118" s="637"/>
      <c r="O118" s="31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s="4" customFormat="1" ht="45" customHeight="1">
      <c r="A119" s="1109"/>
      <c r="B119" s="1118"/>
      <c r="C119" s="1114">
        <v>17</v>
      </c>
      <c r="D119" s="618"/>
      <c r="E119" s="672"/>
      <c r="F119" s="671">
        <v>46403</v>
      </c>
      <c r="G119" s="110" t="str">
        <f>IF(WEEKDAY(F119)=2,"L",IF(WEEKDAY(F119)=3,"M",IF(WEEKDAY(F119)=4,"X",IF(WEEKDAY(F119)=5,"J",IF(WEEKDAY(F119)=6,"V",IF(WEEKDAY(F119)=7,"S","D"))))))</f>
        <v>S</v>
      </c>
      <c r="H119" s="128" t="s">
        <v>26</v>
      </c>
      <c r="I119" s="128" t="s">
        <v>26</v>
      </c>
      <c r="J119" s="324"/>
      <c r="K119" s="637"/>
      <c r="L119" s="637"/>
      <c r="M119" s="637"/>
      <c r="N119" s="637"/>
      <c r="O119" s="31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s="4" customFormat="1" ht="45" customHeight="1" thickBot="1">
      <c r="A120" s="1109"/>
      <c r="B120" s="1118"/>
      <c r="C120" s="1115"/>
      <c r="D120" s="650"/>
      <c r="E120" s="650"/>
      <c r="F120" s="673">
        <f>F119+1</f>
        <v>46404</v>
      </c>
      <c r="G120" s="674" t="str">
        <f>IF(WEEKDAY(F120)=2,"L",IF(WEEKDAY(F120)=3,"M",IF(WEEKDAY(F120)=4,"X",IF(WEEKDAY(F120)=5,"J",IF(WEEKDAY(F120)=6,"V",IF(WEEKDAY(F120)=7,"S","D"))))))</f>
        <v>D</v>
      </c>
      <c r="H120" s="706" t="s">
        <v>26</v>
      </c>
      <c r="I120" s="706" t="s">
        <v>26</v>
      </c>
      <c r="J120" s="707"/>
      <c r="K120" s="670"/>
      <c r="L120" s="708"/>
      <c r="M120" s="708"/>
      <c r="N120" s="670"/>
      <c r="O120" s="31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s="4" customFormat="1" ht="48.75" customHeight="1">
      <c r="A121" s="1109"/>
      <c r="B121" s="1118"/>
      <c r="C121" s="1115"/>
      <c r="D121" s="675"/>
      <c r="E121" s="676"/>
      <c r="F121" s="677">
        <v>46405</v>
      </c>
      <c r="G121" s="705" t="s">
        <v>33</v>
      </c>
      <c r="H121" s="382" t="s">
        <v>75</v>
      </c>
      <c r="I121" s="382" t="s">
        <v>106</v>
      </c>
      <c r="J121" s="381" t="s">
        <v>192</v>
      </c>
      <c r="K121" s="709" t="s">
        <v>193</v>
      </c>
      <c r="L121" s="382">
        <f>IF(H121="–",,I121-H121)</f>
        <v>0.16666666666666674</v>
      </c>
      <c r="M121" s="383">
        <f>L121</f>
        <v>0.16666666666666674</v>
      </c>
      <c r="N121" s="710" t="s">
        <v>194</v>
      </c>
      <c r="O121" s="9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s="4" customFormat="1" ht="54" customHeight="1">
      <c r="A122" s="1109"/>
      <c r="B122" s="1118"/>
      <c r="C122" s="1115"/>
      <c r="D122" s="675"/>
      <c r="E122" s="676"/>
      <c r="F122" s="384">
        <f t="shared" si="16"/>
        <v>46406</v>
      </c>
      <c r="G122" s="704" t="s">
        <v>59</v>
      </c>
      <c r="H122" s="382" t="s">
        <v>75</v>
      </c>
      <c r="I122" s="382">
        <v>0.83333333333333337</v>
      </c>
      <c r="J122" s="381" t="s">
        <v>192</v>
      </c>
      <c r="K122" s="711" t="s">
        <v>195</v>
      </c>
      <c r="L122" s="382">
        <f>IF(H122="–",,I122-H122)</f>
        <v>0.16666666666666674</v>
      </c>
      <c r="M122" s="383">
        <v>0.33333333333333331</v>
      </c>
      <c r="N122" s="710" t="s">
        <v>196</v>
      </c>
      <c r="O122" s="16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s="4" customFormat="1" ht="60" customHeight="1">
      <c r="A123" s="1109"/>
      <c r="B123" s="1118"/>
      <c r="C123" s="1115"/>
      <c r="D123" s="675" t="s">
        <v>197</v>
      </c>
      <c r="E123" s="676"/>
      <c r="F123" s="683">
        <v>46407</v>
      </c>
      <c r="G123" s="686" t="s">
        <v>64</v>
      </c>
      <c r="H123" s="685" t="s">
        <v>75</v>
      </c>
      <c r="I123" s="678">
        <v>0.83333333333333337</v>
      </c>
      <c r="J123" s="679" t="s">
        <v>192</v>
      </c>
      <c r="K123" s="893" t="s">
        <v>193</v>
      </c>
      <c r="L123" s="680">
        <f>IF(H123="–",,I123-H123)</f>
        <v>0.16666666666666674</v>
      </c>
      <c r="M123" s="894">
        <f>L123+M122</f>
        <v>0.5</v>
      </c>
      <c r="N123" s="681" t="s">
        <v>198</v>
      </c>
      <c r="O123" s="16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s="4" customFormat="1" ht="44.25" customHeight="1">
      <c r="A124" s="1109"/>
      <c r="B124" s="1118"/>
      <c r="C124" s="1115"/>
      <c r="D124" s="675" t="s">
        <v>141</v>
      </c>
      <c r="E124" s="676" t="s">
        <v>180</v>
      </c>
      <c r="F124" s="683">
        <v>46408</v>
      </c>
      <c r="G124" s="689" t="s">
        <v>38</v>
      </c>
      <c r="H124" s="714">
        <v>0.66666666666666663</v>
      </c>
      <c r="I124" s="714">
        <v>0.79166666666666663</v>
      </c>
      <c r="J124" s="381" t="s">
        <v>192</v>
      </c>
      <c r="K124" s="895" t="s">
        <v>199</v>
      </c>
      <c r="L124" s="382">
        <v>0.125</v>
      </c>
      <c r="M124" s="383">
        <v>0.625</v>
      </c>
      <c r="N124" s="896" t="s">
        <v>200</v>
      </c>
      <c r="O124" s="16"/>
      <c r="P124" s="79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s="4" customFormat="1" ht="45" customHeight="1">
      <c r="A125" s="1109"/>
      <c r="B125" s="1118"/>
      <c r="C125" s="1115"/>
      <c r="D125" s="682"/>
      <c r="E125" s="682"/>
      <c r="F125" s="688">
        <v>46409</v>
      </c>
      <c r="G125" s="690" t="s">
        <v>53</v>
      </c>
      <c r="H125" s="691" t="s">
        <v>75</v>
      </c>
      <c r="I125" s="691" t="s">
        <v>100</v>
      </c>
      <c r="J125" s="684" t="s">
        <v>192</v>
      </c>
      <c r="K125" s="682" t="s">
        <v>201</v>
      </c>
      <c r="L125" s="715">
        <f t="shared" ref="L125" si="19">IF(H125="–",,I125-H125)</f>
        <v>0.125</v>
      </c>
      <c r="M125" s="716">
        <v>0.75</v>
      </c>
      <c r="N125" s="717" t="s">
        <v>202</v>
      </c>
      <c r="O125" s="5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s="4" customFormat="1" ht="45" customHeight="1">
      <c r="A126" s="1109"/>
      <c r="B126" s="1118"/>
      <c r="C126" s="1115"/>
      <c r="D126" s="682"/>
      <c r="E126" s="682"/>
      <c r="F126" s="692">
        <v>46410</v>
      </c>
      <c r="G126" s="693" t="str">
        <f>IF(WEEKDAY(F126)=2,"L",IF(WEEKDAY(F126)=3,"M",IF(WEEKDAY(F126)=4,"X",IF(WEEKDAY(F126)=5,"J",IF(WEEKDAY(F126)=6,"V",IF(WEEKDAY(F126)=7,"S","D"))))))</f>
        <v>S</v>
      </c>
      <c r="H126" s="694" t="s">
        <v>26</v>
      </c>
      <c r="I126" s="694" t="s">
        <v>26</v>
      </c>
      <c r="J126" s="324"/>
      <c r="K126" s="698"/>
      <c r="L126" s="698"/>
      <c r="M126" s="698"/>
      <c r="N126" s="698"/>
      <c r="O126" s="5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s="4" customFormat="1" ht="44.25" customHeight="1">
      <c r="A127" s="1109"/>
      <c r="B127" s="1118"/>
      <c r="C127" s="1116"/>
      <c r="D127" s="687"/>
      <c r="E127" s="687"/>
      <c r="F127" s="695">
        <v>46411</v>
      </c>
      <c r="G127" s="696" t="str">
        <f>IF(WEEKDAY(F127)=2,"L",IF(WEEKDAY(F127)=3,"M",IF(WEEKDAY(F127)=4,"X",IF(WEEKDAY(F127)=5,"J",IF(WEEKDAY(F127)=6,"V",IF(WEEKDAY(F127)=7,"S","D"))))))</f>
        <v>D</v>
      </c>
      <c r="H127" s="697" t="s">
        <v>26</v>
      </c>
      <c r="I127" s="697" t="s">
        <v>26</v>
      </c>
      <c r="J127" s="707"/>
      <c r="K127" s="698"/>
      <c r="L127" s="698"/>
      <c r="M127" s="698"/>
      <c r="N127" s="698"/>
      <c r="O127" s="31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s="4" customFormat="1" ht="60.75" customHeight="1" thickBot="1">
      <c r="A128" s="1109"/>
      <c r="B128" s="1118"/>
      <c r="C128" s="1094">
        <v>18</v>
      </c>
      <c r="D128" s="832"/>
      <c r="E128" s="832"/>
      <c r="F128" s="712">
        <v>46412</v>
      </c>
      <c r="G128" s="713" t="s">
        <v>33</v>
      </c>
      <c r="H128" s="699" t="s">
        <v>75</v>
      </c>
      <c r="I128" s="699" t="s">
        <v>106</v>
      </c>
      <c r="J128" s="700" t="s">
        <v>192</v>
      </c>
      <c r="K128" s="701" t="s">
        <v>203</v>
      </c>
      <c r="L128" s="699">
        <f>IF(H128="–",,I128-H128)</f>
        <v>0.16666666666666674</v>
      </c>
      <c r="M128" s="702">
        <v>0.91666666666666663</v>
      </c>
      <c r="N128" s="703" t="s">
        <v>204</v>
      </c>
      <c r="O128" s="31"/>
      <c r="P128" s="79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s="4" customFormat="1" ht="51" customHeight="1">
      <c r="A129" s="1109"/>
      <c r="B129" s="1118"/>
      <c r="C129" s="1095"/>
      <c r="D129" s="719" t="s">
        <v>205</v>
      </c>
      <c r="E129" s="720" t="s">
        <v>69</v>
      </c>
      <c r="F129" s="721">
        <v>46413</v>
      </c>
      <c r="G129" s="722" t="s">
        <v>59</v>
      </c>
      <c r="H129" s="723" t="s">
        <v>75</v>
      </c>
      <c r="I129" s="724" t="s">
        <v>106</v>
      </c>
      <c r="J129" s="725" t="s">
        <v>206</v>
      </c>
      <c r="K129" s="726" t="s">
        <v>207</v>
      </c>
      <c r="L129" s="724">
        <f>IF(H129="–",,I129-H129)</f>
        <v>0.16666666666666674</v>
      </c>
      <c r="M129" s="727">
        <f>L129</f>
        <v>0.16666666666666674</v>
      </c>
      <c r="N129" s="728" t="s">
        <v>208</v>
      </c>
      <c r="O129" s="5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s="4" customFormat="1" ht="54.75" customHeight="1" thickBot="1">
      <c r="A130" s="1109"/>
      <c r="B130" s="1118"/>
      <c r="C130" s="1095"/>
      <c r="D130" s="729" t="s">
        <v>209</v>
      </c>
      <c r="E130" s="730"/>
      <c r="F130" s="731">
        <v>46414</v>
      </c>
      <c r="G130" s="732" t="s">
        <v>64</v>
      </c>
      <c r="H130" s="733" t="s">
        <v>75</v>
      </c>
      <c r="I130" s="734">
        <v>0.85416666666666663</v>
      </c>
      <c r="J130" s="735" t="s">
        <v>206</v>
      </c>
      <c r="K130" s="736" t="s">
        <v>210</v>
      </c>
      <c r="L130" s="734">
        <f>IF(H130="–",,I130-H130)</f>
        <v>0.1875</v>
      </c>
      <c r="M130" s="737">
        <f>L130+M129</f>
        <v>0.35416666666666674</v>
      </c>
      <c r="N130" s="738" t="s">
        <v>211</v>
      </c>
      <c r="O130" s="5"/>
      <c r="W130" s="3"/>
      <c r="X130" s="3"/>
      <c r="Y130" s="3"/>
      <c r="Z130" s="3"/>
      <c r="AA130" s="3"/>
    </row>
    <row r="131" spans="1:27" s="4" customFormat="1" ht="63" customHeight="1">
      <c r="A131" s="1109"/>
      <c r="B131" s="1118"/>
      <c r="C131" s="1095"/>
      <c r="D131" s="739"/>
      <c r="E131" s="740"/>
      <c r="F131" s="741">
        <v>46415</v>
      </c>
      <c r="G131" s="742" t="s">
        <v>38</v>
      </c>
      <c r="H131" s="743">
        <v>0.66666666666666663</v>
      </c>
      <c r="I131" s="744">
        <v>0.83333333333333337</v>
      </c>
      <c r="J131" s="745" t="s">
        <v>212</v>
      </c>
      <c r="K131" s="746" t="s">
        <v>213</v>
      </c>
      <c r="L131" s="747">
        <v>0.16666666666666666</v>
      </c>
      <c r="M131" s="748">
        <f>L131</f>
        <v>0.16666666666666666</v>
      </c>
      <c r="N131" s="749" t="s">
        <v>214</v>
      </c>
      <c r="O131" s="5"/>
      <c r="W131" s="3"/>
      <c r="X131" s="3"/>
      <c r="Y131" s="3"/>
      <c r="Z131" s="3"/>
      <c r="AA131" s="3"/>
    </row>
    <row r="132" spans="1:27" s="4" customFormat="1" ht="45" customHeight="1">
      <c r="A132" s="1109"/>
      <c r="B132" s="1118"/>
      <c r="C132" s="1095"/>
      <c r="D132" s="750" t="s">
        <v>215</v>
      </c>
      <c r="E132" s="751" t="s">
        <v>216</v>
      </c>
      <c r="F132" s="900">
        <f>F131+1</f>
        <v>46416</v>
      </c>
      <c r="G132" s="901" t="s">
        <v>53</v>
      </c>
      <c r="H132" s="902" t="s">
        <v>75</v>
      </c>
      <c r="I132" s="902" t="s">
        <v>106</v>
      </c>
      <c r="J132" s="745" t="s">
        <v>212</v>
      </c>
      <c r="K132" s="903" t="s">
        <v>213</v>
      </c>
      <c r="L132" s="904">
        <f>IF(H132="–",,I132-H132)</f>
        <v>0.16666666666666674</v>
      </c>
      <c r="M132" s="905">
        <v>0.33333333333333331</v>
      </c>
      <c r="N132" s="906" t="s">
        <v>217</v>
      </c>
      <c r="O132" s="5"/>
      <c r="W132" s="3"/>
      <c r="X132" s="3"/>
      <c r="Y132" s="3"/>
      <c r="Z132" s="3"/>
      <c r="AA132" s="3"/>
    </row>
    <row r="133" spans="1:27" s="4" customFormat="1" ht="45" customHeight="1">
      <c r="A133" s="1109"/>
      <c r="B133" s="1118"/>
      <c r="C133" s="1095"/>
      <c r="D133" s="739" t="s">
        <v>209</v>
      </c>
      <c r="E133" s="750"/>
      <c r="F133" s="897">
        <v>46417</v>
      </c>
      <c r="G133" s="898" t="s">
        <v>56</v>
      </c>
      <c r="H133" s="197" t="s">
        <v>26</v>
      </c>
      <c r="I133" s="197" t="s">
        <v>26</v>
      </c>
      <c r="J133" s="361"/>
      <c r="K133" s="899"/>
      <c r="L133" s="899"/>
      <c r="M133" s="899"/>
      <c r="N133" s="899"/>
      <c r="O133" s="5"/>
      <c r="W133" s="3"/>
      <c r="X133" s="3"/>
      <c r="Y133" s="3"/>
      <c r="Z133" s="3"/>
      <c r="AA133" s="3"/>
    </row>
    <row r="134" spans="1:27" s="4" customFormat="1" ht="45" customHeight="1" thickBot="1">
      <c r="A134" s="1109"/>
      <c r="B134" s="1118"/>
      <c r="C134" s="1096"/>
      <c r="D134" s="752"/>
      <c r="E134" s="753"/>
      <c r="F134" s="907">
        <f>F133+1</f>
        <v>46418</v>
      </c>
      <c r="G134" s="908" t="s">
        <v>57</v>
      </c>
      <c r="H134" s="909" t="s">
        <v>26</v>
      </c>
      <c r="I134" s="909" t="s">
        <v>26</v>
      </c>
      <c r="J134" s="910"/>
      <c r="K134" s="911"/>
      <c r="L134" s="911"/>
      <c r="M134" s="911"/>
      <c r="N134" s="911"/>
      <c r="O134" s="31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s="4" customFormat="1" ht="45" customHeight="1">
      <c r="A135" s="1109"/>
      <c r="B135" s="1118"/>
      <c r="C135" s="1114">
        <v>19</v>
      </c>
      <c r="D135" s="754" t="s">
        <v>218</v>
      </c>
      <c r="E135" s="755" t="s">
        <v>29</v>
      </c>
      <c r="F135" s="756">
        <v>46419</v>
      </c>
      <c r="G135" s="757" t="s">
        <v>33</v>
      </c>
      <c r="H135" s="758">
        <v>0.625</v>
      </c>
      <c r="I135" s="758" t="s">
        <v>106</v>
      </c>
      <c r="J135" s="759" t="s">
        <v>18</v>
      </c>
      <c r="K135" s="760" t="s">
        <v>219</v>
      </c>
      <c r="L135" s="761">
        <f>IF(H135="–",,I135-H135)</f>
        <v>0.20833333333333337</v>
      </c>
      <c r="M135" s="762">
        <f>L135</f>
        <v>0.20833333333333337</v>
      </c>
      <c r="N135" s="763" t="s">
        <v>220</v>
      </c>
      <c r="O135" s="25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s="4" customFormat="1" ht="45" customHeight="1" thickBot="1">
      <c r="A136" s="1109"/>
      <c r="B136" s="1118"/>
      <c r="C136" s="1115"/>
      <c r="D136" s="764" t="s">
        <v>209</v>
      </c>
      <c r="E136" s="765"/>
      <c r="F136" s="766">
        <f>F135+1</f>
        <v>46420</v>
      </c>
      <c r="G136" s="767" t="s">
        <v>59</v>
      </c>
      <c r="H136" s="768">
        <v>0.70833333333333337</v>
      </c>
      <c r="I136" s="768" t="s">
        <v>106</v>
      </c>
      <c r="J136" s="769" t="s">
        <v>18</v>
      </c>
      <c r="K136" s="770" t="s">
        <v>221</v>
      </c>
      <c r="L136" s="771">
        <f t="shared" ref="L136" si="20">IF(H136="–",,I136-H136)</f>
        <v>0.125</v>
      </c>
      <c r="M136" s="772">
        <f t="shared" ref="M136" si="21">L136+M135</f>
        <v>0.33333333333333337</v>
      </c>
      <c r="N136" s="773" t="s">
        <v>222</v>
      </c>
      <c r="O136" s="5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s="4" customFormat="1" ht="45" customHeight="1">
      <c r="A137" s="1109"/>
      <c r="B137" s="1118"/>
      <c r="C137" s="1115"/>
      <c r="D137" s="774"/>
      <c r="E137" s="775"/>
      <c r="F137" s="779">
        <f>F136+1</f>
        <v>46421</v>
      </c>
      <c r="G137" s="780" t="s">
        <v>64</v>
      </c>
      <c r="H137" s="781">
        <v>0.625</v>
      </c>
      <c r="I137" s="914">
        <v>0.75</v>
      </c>
      <c r="J137" s="782" t="s">
        <v>18</v>
      </c>
      <c r="K137" s="986" t="s">
        <v>166</v>
      </c>
      <c r="L137" s="783">
        <v>0.125</v>
      </c>
      <c r="M137" s="783">
        <v>0.125</v>
      </c>
      <c r="N137" s="784" t="s">
        <v>223</v>
      </c>
      <c r="O137" s="9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s="4" customFormat="1" ht="45" customHeight="1">
      <c r="A138" s="1109"/>
      <c r="B138" s="1118"/>
      <c r="C138" s="1115"/>
      <c r="D138" s="776" t="s">
        <v>224</v>
      </c>
      <c r="E138" s="985" t="s">
        <v>168</v>
      </c>
      <c r="F138" s="785">
        <v>46422</v>
      </c>
      <c r="G138" s="786" t="s">
        <v>38</v>
      </c>
      <c r="H138" s="912">
        <v>0.625</v>
      </c>
      <c r="I138" s="913">
        <v>0.75</v>
      </c>
      <c r="J138" s="782" t="s">
        <v>18</v>
      </c>
      <c r="K138" s="987" t="s">
        <v>166</v>
      </c>
      <c r="L138" s="787">
        <f>IF(H138="–",,I138-H138)</f>
        <v>0.125</v>
      </c>
      <c r="M138" s="788">
        <f>L138 + M137</f>
        <v>0.25</v>
      </c>
      <c r="N138" s="789" t="s">
        <v>225</v>
      </c>
      <c r="O138" s="9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s="4" customFormat="1" ht="45" customHeight="1">
      <c r="A139" s="1109"/>
      <c r="B139" s="1118"/>
      <c r="C139" s="1115"/>
      <c r="D139" s="778"/>
      <c r="E139" s="778"/>
      <c r="F139" s="785">
        <f>F138+1</f>
        <v>46423</v>
      </c>
      <c r="G139" s="815" t="s">
        <v>53</v>
      </c>
      <c r="H139" s="816">
        <v>0.625</v>
      </c>
      <c r="I139" s="816">
        <v>0.75</v>
      </c>
      <c r="J139" s="782" t="s">
        <v>18</v>
      </c>
      <c r="K139" s="988" t="s">
        <v>166</v>
      </c>
      <c r="L139" s="817">
        <v>0.125</v>
      </c>
      <c r="M139" s="818">
        <f>L139+M138</f>
        <v>0.375</v>
      </c>
      <c r="N139" s="819" t="s">
        <v>226</v>
      </c>
      <c r="O139" s="5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s="4" customFormat="1" ht="45" customHeight="1">
      <c r="A140" s="1109"/>
      <c r="B140" s="1118"/>
      <c r="C140" s="1115"/>
      <c r="D140" s="776" t="s">
        <v>209</v>
      </c>
      <c r="E140" s="777"/>
      <c r="F140" s="820">
        <v>46424</v>
      </c>
      <c r="G140" s="821" t="s">
        <v>56</v>
      </c>
      <c r="H140" s="197" t="s">
        <v>26</v>
      </c>
      <c r="I140" s="197" t="s">
        <v>26</v>
      </c>
      <c r="J140" s="361"/>
      <c r="K140" s="814"/>
      <c r="L140" s="814"/>
      <c r="M140" s="814"/>
      <c r="N140" s="814"/>
      <c r="O140" s="5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s="4" customFormat="1" ht="45" customHeight="1" thickBot="1">
      <c r="A141" s="1110"/>
      <c r="B141" s="1119"/>
      <c r="C141" s="1120"/>
      <c r="D141" s="790"/>
      <c r="E141" s="808"/>
      <c r="F141" s="809">
        <f>F140+1</f>
        <v>46425</v>
      </c>
      <c r="G141" s="810" t="s">
        <v>57</v>
      </c>
      <c r="H141" s="811" t="s">
        <v>26</v>
      </c>
      <c r="I141" s="811" t="s">
        <v>26</v>
      </c>
      <c r="J141" s="812"/>
      <c r="K141" s="813"/>
      <c r="L141" s="813"/>
      <c r="M141" s="813"/>
      <c r="N141" s="813"/>
      <c r="O141" s="31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>
      <c r="D142" s="198"/>
      <c r="E142" s="198"/>
      <c r="J142" s="198"/>
      <c r="K142" s="198"/>
      <c r="L142" s="198"/>
      <c r="M142" s="198"/>
      <c r="N142" s="198"/>
    </row>
    <row r="143" spans="1:27">
      <c r="D143" s="198"/>
      <c r="E143" s="198"/>
      <c r="F143" s="198"/>
      <c r="G143" s="198"/>
    </row>
    <row r="144" spans="1:27">
      <c r="A144" s="313"/>
      <c r="B144" s="313"/>
      <c r="C144" s="313"/>
      <c r="D144" s="316"/>
      <c r="E144" s="316"/>
      <c r="F144" s="316"/>
      <c r="G144" s="316"/>
      <c r="H144" s="313"/>
      <c r="I144" s="313"/>
      <c r="J144" s="313"/>
      <c r="K144" s="313"/>
      <c r="L144" s="313"/>
      <c r="M144" s="313"/>
      <c r="N144" s="313"/>
    </row>
    <row r="145" spans="1:27" s="4" customFormat="1" ht="45" customHeight="1">
      <c r="A145" s="1069" t="s">
        <v>227</v>
      </c>
      <c r="B145" s="1071" t="s">
        <v>228</v>
      </c>
      <c r="C145" s="1127">
        <v>16</v>
      </c>
      <c r="D145" s="302"/>
      <c r="E145" s="314"/>
      <c r="F145" s="368">
        <v>46394</v>
      </c>
      <c r="G145" s="369" t="s">
        <v>38</v>
      </c>
      <c r="H145" s="304">
        <v>0.66666666666666663</v>
      </c>
      <c r="I145" s="304">
        <v>0.83333333333333337</v>
      </c>
      <c r="J145" s="291" t="s">
        <v>229</v>
      </c>
      <c r="K145" s="292" t="s">
        <v>230</v>
      </c>
      <c r="L145" s="290">
        <f t="shared" ref="L145" si="22">IF(H145="–",,I145-H145)</f>
        <v>0.16666666666666674</v>
      </c>
      <c r="M145" s="293">
        <v>0.16666666666666666</v>
      </c>
      <c r="N145" s="294" t="s">
        <v>231</v>
      </c>
      <c r="O145" s="9"/>
      <c r="P145" s="80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s="4" customFormat="1" ht="45" customHeight="1">
      <c r="A146" s="1070"/>
      <c r="B146" s="1072"/>
      <c r="C146" s="1115"/>
      <c r="D146" s="298"/>
      <c r="E146" s="298"/>
      <c r="F146" s="295">
        <f>F145+1</f>
        <v>46395</v>
      </c>
      <c r="G146" s="296" t="str">
        <f>IF(WEEKDAY(F146)=2,"L",IF(WEEKDAY(F146)=3,"M",IF(WEEKDAY(F146)=4,"X",IF(WEEKDAY(F146)=5,"J",IF(WEEKDAY(F146)=6,"V",IF(WEEKDAY(F146)=7,"S","D"))))))</f>
        <v>V</v>
      </c>
      <c r="H146" s="290">
        <v>0.66666666666666663</v>
      </c>
      <c r="I146" s="290">
        <v>0.79166666666666663</v>
      </c>
      <c r="J146" s="291" t="s">
        <v>232</v>
      </c>
      <c r="K146" s="297" t="s">
        <v>233</v>
      </c>
      <c r="L146" s="290">
        <v>0.125</v>
      </c>
      <c r="M146" s="293">
        <v>0.29166666666666669</v>
      </c>
      <c r="N146" s="294" t="s">
        <v>234</v>
      </c>
      <c r="O146" s="9"/>
      <c r="P146" s="80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s="4" customFormat="1" ht="45" customHeight="1">
      <c r="A147" s="1070"/>
      <c r="B147" s="1072"/>
      <c r="C147" s="1115"/>
      <c r="D147" s="299"/>
      <c r="E147" s="299"/>
      <c r="F147" s="170">
        <v>46396</v>
      </c>
      <c r="G147" s="210" t="str">
        <f>IF(WEEKDAY(F147)=2,"L",IF(WEEKDAY(F147)=3,"M",IF(WEEKDAY(F147)=4,"X",IF(WEEKDAY(F147)=5,"J",IF(WEEKDAY(F147)=6,"V",IF(WEEKDAY(F147)=7,"S","D"))))))</f>
        <v>S</v>
      </c>
      <c r="H147" s="211" t="s">
        <v>26</v>
      </c>
      <c r="I147" s="211" t="s">
        <v>26</v>
      </c>
      <c r="J147" s="253"/>
      <c r="K147" s="307"/>
      <c r="L147" s="307"/>
      <c r="M147" s="307"/>
      <c r="N147" s="307"/>
      <c r="O147" s="9"/>
      <c r="P147" s="81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s="4" customFormat="1" ht="45" customHeight="1">
      <c r="A148" s="1070"/>
      <c r="B148" s="1072"/>
      <c r="C148" s="1115"/>
      <c r="D148" s="300" t="s">
        <v>235</v>
      </c>
      <c r="E148" s="301" t="s">
        <v>236</v>
      </c>
      <c r="F148" s="170">
        <f>F147+1</f>
        <v>46397</v>
      </c>
      <c r="G148" s="210" t="str">
        <f>IF(WEEKDAY(F148)=2,"L",IF(WEEKDAY(F148)=3,"M",IF(WEEKDAY(F148)=4,"X",IF(WEEKDAY(F148)=5,"J",IF(WEEKDAY(F148)=6,"V",IF(WEEKDAY(F148)=7,"S","D"))))))</f>
        <v>D</v>
      </c>
      <c r="H148" s="211" t="s">
        <v>26</v>
      </c>
      <c r="I148" s="211" t="s">
        <v>26</v>
      </c>
      <c r="J148" s="306"/>
      <c r="K148" s="303"/>
      <c r="L148" s="304"/>
      <c r="M148" s="304"/>
      <c r="N148" s="305"/>
      <c r="O148" s="27"/>
      <c r="P148" s="81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s="4" customFormat="1" ht="45" customHeight="1">
      <c r="A149" s="1070"/>
      <c r="B149" s="1072"/>
      <c r="C149" s="1115"/>
      <c r="D149" s="300" t="s">
        <v>141</v>
      </c>
      <c r="E149" s="301"/>
      <c r="F149" s="315">
        <v>46398</v>
      </c>
      <c r="G149" s="285" t="str">
        <f>IF(WEEKDAY(F149)=2,"L",IF(WEEKDAY(F149)=3,"M",IF(WEEKDAY(F149)=4,"X",IF(WEEKDAY(F149)=5,"J",IF(WEEKDAY(F149)=6,"V",IF(WEEKDAY(F149)=7,"S","D"))))))</f>
        <v>L</v>
      </c>
      <c r="H149" s="286">
        <v>0.66666666666666663</v>
      </c>
      <c r="I149" s="286">
        <v>0.79166666666666663</v>
      </c>
      <c r="J149" s="287" t="s">
        <v>143</v>
      </c>
      <c r="K149" s="310" t="s">
        <v>237</v>
      </c>
      <c r="L149" s="286">
        <v>0.125</v>
      </c>
      <c r="M149" s="288">
        <v>0.41666666666666669</v>
      </c>
      <c r="N149" s="285" t="s">
        <v>238</v>
      </c>
      <c r="O149" s="9"/>
      <c r="P149" s="80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s="4" customFormat="1" ht="45" customHeight="1">
      <c r="A150" s="1070"/>
      <c r="B150" s="1072"/>
      <c r="C150" s="1115"/>
      <c r="D150" s="592"/>
      <c r="E150" s="300"/>
      <c r="F150" s="289">
        <f>F149+1</f>
        <v>46399</v>
      </c>
      <c r="G150" s="289" t="str">
        <f>IF(WEEKDAY(F150)=2,"L",IF(WEEKDAY(F150)=3,"M",IF(WEEKDAY(F150)=4,"X",IF(WEEKDAY(F150)=5,"J",IF(WEEKDAY(F150)=6,"V",IF(WEEKDAY(F150)=7,"S","D"))))))</f>
        <v>M</v>
      </c>
      <c r="H150" s="290">
        <v>0.66666666666666663</v>
      </c>
      <c r="I150" s="290" t="s">
        <v>100</v>
      </c>
      <c r="J150" s="291" t="s">
        <v>143</v>
      </c>
      <c r="K150" s="292" t="s">
        <v>239</v>
      </c>
      <c r="L150" s="290">
        <f>IF(H150="–",,I150-H150)</f>
        <v>0.125</v>
      </c>
      <c r="M150" s="293">
        <v>0.54166666666666663</v>
      </c>
      <c r="N150" s="294" t="s">
        <v>240</v>
      </c>
      <c r="O150" s="9"/>
      <c r="P150" s="80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s="4" customFormat="1" ht="45" customHeight="1">
      <c r="A151" s="1070"/>
      <c r="B151" s="1072"/>
      <c r="C151" s="1115"/>
      <c r="D151" s="592"/>
      <c r="E151" s="300"/>
      <c r="F151" s="368">
        <v>46400</v>
      </c>
      <c r="G151" s="369" t="s">
        <v>64</v>
      </c>
      <c r="H151" s="290">
        <v>0.66666666666666663</v>
      </c>
      <c r="I151" s="308">
        <v>0.79166666666666663</v>
      </c>
      <c r="J151" s="309" t="s">
        <v>143</v>
      </c>
      <c r="K151" s="310" t="s">
        <v>237</v>
      </c>
      <c r="L151" s="308">
        <v>0.125</v>
      </c>
      <c r="M151" s="311">
        <v>0.66666666666666663</v>
      </c>
      <c r="N151" s="312" t="s">
        <v>241</v>
      </c>
      <c r="O151" s="9"/>
      <c r="P151" s="80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s="4" customFormat="1" ht="45" customHeight="1">
      <c r="A152" s="1070"/>
      <c r="B152" s="1072"/>
      <c r="C152" s="1115"/>
      <c r="D152" s="301"/>
      <c r="E152" s="806"/>
      <c r="F152" s="803">
        <v>46401</v>
      </c>
      <c r="G152" s="791" t="s">
        <v>38</v>
      </c>
      <c r="H152" s="308">
        <v>0.66666666666666663</v>
      </c>
      <c r="I152" s="308" t="s">
        <v>106</v>
      </c>
      <c r="J152" s="309" t="s">
        <v>143</v>
      </c>
      <c r="K152" s="792" t="s">
        <v>239</v>
      </c>
      <c r="L152" s="308">
        <f t="shared" ref="L152" si="23">IF(H152="–",,I152-H152)</f>
        <v>0.16666666666666674</v>
      </c>
      <c r="M152" s="311">
        <v>0.83333333333333337</v>
      </c>
      <c r="N152" s="791" t="s">
        <v>242</v>
      </c>
      <c r="O152" s="31"/>
      <c r="P152" s="80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s="4" customFormat="1" ht="45.75" customHeight="1" thickBot="1">
      <c r="A153" s="1070"/>
      <c r="B153" s="1072"/>
      <c r="C153" s="1126"/>
      <c r="D153" s="804"/>
      <c r="E153" s="807"/>
      <c r="F153" s="805">
        <v>46402</v>
      </c>
      <c r="G153" s="796" t="str">
        <f t="shared" ref="G153:G169" si="24">IF(WEEKDAY(F153)=2,"L",IF(WEEKDAY(F153)=3,"M",IF(WEEKDAY(F153)=4,"X",IF(WEEKDAY(F153)=5,"J",IF(WEEKDAY(F153)=6,"V",IF(WEEKDAY(F153)=7,"S","D"))))))</f>
        <v>V</v>
      </c>
      <c r="H153" s="797"/>
      <c r="I153" s="798"/>
      <c r="J153" s="799" t="s">
        <v>243</v>
      </c>
      <c r="K153" s="823" t="s">
        <v>244</v>
      </c>
      <c r="L153" s="800"/>
      <c r="M153" s="801"/>
      <c r="N153" s="802"/>
      <c r="O153" s="5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s="4" customFormat="1" ht="45" customHeight="1">
      <c r="A154" s="1070"/>
      <c r="B154" s="1072"/>
      <c r="C154" s="1126"/>
      <c r="D154" s="194"/>
      <c r="E154" s="826"/>
      <c r="F154" s="793">
        <v>46403</v>
      </c>
      <c r="G154" s="794" t="str">
        <f>IF(WEEKDAY(F154)=2,"L",IF(WEEKDAY(F154)=3,"M",IF(WEEKDAY(F154)=4,"X",IF(WEEKDAY(F154)=5,"J",IF(WEEKDAY(F154)=6,"V",IF(WEEKDAY(F154)=7,"S","D"))))))</f>
        <v>S</v>
      </c>
      <c r="H154" s="223" t="s">
        <v>26</v>
      </c>
      <c r="I154" s="224" t="s">
        <v>26</v>
      </c>
      <c r="J154" s="253"/>
      <c r="K154" s="795"/>
      <c r="L154" s="795"/>
      <c r="M154" s="795"/>
      <c r="N154" s="795"/>
      <c r="O154" s="16"/>
      <c r="U154" s="3"/>
      <c r="V154" s="3"/>
      <c r="W154" s="3"/>
      <c r="X154" s="3"/>
      <c r="Y154" s="3"/>
      <c r="Z154" s="3"/>
      <c r="AA154" s="3"/>
    </row>
    <row r="155" spans="1:27" s="4" customFormat="1" ht="45" customHeight="1">
      <c r="A155" s="1070"/>
      <c r="B155" s="1072"/>
      <c r="C155" s="1126"/>
      <c r="D155" s="1056"/>
      <c r="E155" s="827"/>
      <c r="F155" s="135">
        <f>F154+1</f>
        <v>46404</v>
      </c>
      <c r="G155" s="227" t="str">
        <f>IF(WEEKDAY(F155)=2,"L",IF(WEEKDAY(F155)=3,"M",IF(WEEKDAY(F155)=4,"X",IF(WEEKDAY(F155)=5,"J",IF(WEEKDAY(F155)=6,"V",IF(WEEKDAY(F155)=7,"S","D"))))))</f>
        <v>D</v>
      </c>
      <c r="H155" s="223" t="s">
        <v>26</v>
      </c>
      <c r="I155" s="224" t="s">
        <v>26</v>
      </c>
      <c r="J155" s="317"/>
      <c r="K155" s="225"/>
      <c r="L155" s="112"/>
      <c r="M155" s="113"/>
      <c r="N155" s="226"/>
      <c r="O155" s="5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s="4" customFormat="1" ht="45" customHeight="1">
      <c r="A156" s="1070"/>
      <c r="B156" s="1072"/>
      <c r="C156" s="1126"/>
      <c r="D156" s="1056"/>
      <c r="E156" s="827"/>
      <c r="F156" s="134">
        <v>46405</v>
      </c>
      <c r="G156" s="134" t="str">
        <f t="shared" ref="G156" si="25">IF(WEEKDAY(F156)=2,"L",IF(WEEKDAY(F156)=3,"M",IF(WEEKDAY(F156)=4,"X",IF(WEEKDAY(F156)=5,"J",IF(WEEKDAY(F156)=6,"V",IF(WEEKDAY(F156)=7,"S","D"))))))</f>
        <v>L</v>
      </c>
      <c r="H156" s="192">
        <v>0.66666666666666663</v>
      </c>
      <c r="I156" s="214">
        <v>0.79166666666666663</v>
      </c>
      <c r="J156" s="215" t="s">
        <v>143</v>
      </c>
      <c r="K156" s="216" t="s">
        <v>245</v>
      </c>
      <c r="L156" s="129">
        <f>IF(H156="–",,I156-H156)</f>
        <v>0.125</v>
      </c>
      <c r="M156" s="217">
        <f>L156</f>
        <v>0.125</v>
      </c>
      <c r="N156" s="218" t="s">
        <v>246</v>
      </c>
      <c r="O156" s="5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s="4" customFormat="1" ht="45" customHeight="1">
      <c r="A157" s="1070"/>
      <c r="B157" s="1072"/>
      <c r="C157" s="1126"/>
      <c r="D157" s="195" t="s">
        <v>247</v>
      </c>
      <c r="E157" s="827"/>
      <c r="F157" s="219">
        <f>F156+1</f>
        <v>46406</v>
      </c>
      <c r="G157" s="220" t="s">
        <v>59</v>
      </c>
      <c r="H157" s="116">
        <v>0.66666666666666663</v>
      </c>
      <c r="I157" s="167">
        <v>0.79166666666666663</v>
      </c>
      <c r="J157" s="215" t="s">
        <v>143</v>
      </c>
      <c r="K157" s="362" t="s">
        <v>248</v>
      </c>
      <c r="L157" s="112">
        <f t="shared" ref="L157" si="26">IF(H157="–",,I157-H157)</f>
        <v>0.125</v>
      </c>
      <c r="M157" s="113">
        <v>0.25</v>
      </c>
      <c r="N157" s="221" t="s">
        <v>249</v>
      </c>
      <c r="O157" s="31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4" customFormat="1" ht="72.75" customHeight="1">
      <c r="A158" s="1070"/>
      <c r="B158" s="1072"/>
      <c r="C158" s="1126"/>
      <c r="D158" s="195" t="s">
        <v>141</v>
      </c>
      <c r="E158" s="1051" t="s">
        <v>236</v>
      </c>
      <c r="F158" s="321">
        <v>46407</v>
      </c>
      <c r="G158" s="996" t="s">
        <v>64</v>
      </c>
      <c r="H158" s="263">
        <v>0.625</v>
      </c>
      <c r="I158" s="263">
        <v>0.75</v>
      </c>
      <c r="J158" s="102" t="s">
        <v>250</v>
      </c>
      <c r="K158" s="997" t="s">
        <v>251</v>
      </c>
      <c r="L158" s="263">
        <f t="shared" ref="L158" si="27">IF(H158="–",,I158-H158)</f>
        <v>0.125</v>
      </c>
      <c r="M158" s="108">
        <v>0.375</v>
      </c>
      <c r="N158" s="998" t="s">
        <v>252</v>
      </c>
      <c r="O158" s="31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s="4" customFormat="1" ht="45" customHeight="1" thickBot="1">
      <c r="A159" s="1070"/>
      <c r="B159" s="1072"/>
      <c r="C159" s="1126"/>
      <c r="D159" s="1054"/>
      <c r="E159" s="1055"/>
      <c r="F159" s="1053">
        <v>46408</v>
      </c>
      <c r="G159" s="999" t="s">
        <v>38</v>
      </c>
      <c r="H159" s="1000">
        <v>0.66666666666666663</v>
      </c>
      <c r="I159" s="1000">
        <v>0.79166666666666663</v>
      </c>
      <c r="J159" s="1001" t="s">
        <v>253</v>
      </c>
      <c r="K159" s="1002" t="s">
        <v>254</v>
      </c>
      <c r="L159" s="1003">
        <f>IF(H159="–",,I159-H159)</f>
        <v>0.125</v>
      </c>
      <c r="M159" s="1004">
        <v>0.5</v>
      </c>
      <c r="N159" s="1005" t="s">
        <v>255</v>
      </c>
      <c r="O159" s="31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s="4" customFormat="1" ht="45" customHeight="1" thickBot="1">
      <c r="A160" s="1070"/>
      <c r="B160" s="1072"/>
      <c r="C160" s="1115">
        <v>18</v>
      </c>
      <c r="D160" s="1052" t="s">
        <v>256</v>
      </c>
      <c r="E160" s="1050" t="s">
        <v>257</v>
      </c>
      <c r="F160" s="1011">
        <v>46409</v>
      </c>
      <c r="G160" s="1012" t="s">
        <v>53</v>
      </c>
      <c r="H160" s="1013">
        <v>0.625</v>
      </c>
      <c r="I160" s="1013">
        <v>0.79166666666666663</v>
      </c>
      <c r="J160" s="1014" t="s">
        <v>143</v>
      </c>
      <c r="K160" s="1015" t="s">
        <v>258</v>
      </c>
      <c r="L160" s="1016">
        <f>IF(H160="–",,I160-H160)</f>
        <v>0.16666666666666663</v>
      </c>
      <c r="M160" s="1017">
        <f>L160</f>
        <v>0.16666666666666663</v>
      </c>
      <c r="N160" s="1018" t="s">
        <v>259</v>
      </c>
      <c r="O160" s="5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s="4" customFormat="1" ht="45" customHeight="1">
      <c r="A161" s="1070"/>
      <c r="B161" s="1072"/>
      <c r="C161" s="1098"/>
      <c r="D161" s="318"/>
      <c r="E161" s="144"/>
      <c r="F161" s="1006">
        <v>46410</v>
      </c>
      <c r="G161" s="1007" t="str">
        <f t="shared" ref="G161:G162" si="28">IF(WEEKDAY(F161)=2,"L",IF(WEEKDAY(F161)=3,"M",IF(WEEKDAY(F161)=4,"X",IF(WEEKDAY(F161)=5,"J",IF(WEEKDAY(F161)=6,"V",IF(WEEKDAY(F161)=7,"S","D"))))))</f>
        <v>S</v>
      </c>
      <c r="H161" s="1008" t="s">
        <v>26</v>
      </c>
      <c r="I161" s="234" t="s">
        <v>26</v>
      </c>
      <c r="J161" s="1009"/>
      <c r="K161" s="1010"/>
      <c r="L161" s="129"/>
      <c r="M161" s="217"/>
      <c r="N161" s="397"/>
      <c r="O161" s="27"/>
      <c r="W161" s="3"/>
      <c r="X161" s="3"/>
      <c r="Y161" s="3"/>
      <c r="Z161" s="3"/>
      <c r="AA161" s="3"/>
    </row>
    <row r="162" spans="1:27" s="4" customFormat="1" ht="45" customHeight="1">
      <c r="A162" s="1070"/>
      <c r="B162" s="1072"/>
      <c r="C162" s="1098"/>
      <c r="D162" s="318"/>
      <c r="E162" s="144"/>
      <c r="F162" s="170">
        <f t="shared" ref="F162:F169" si="29">F161+1</f>
        <v>46411</v>
      </c>
      <c r="G162" s="210" t="str">
        <f t="shared" si="28"/>
        <v>D</v>
      </c>
      <c r="H162" s="319" t="s">
        <v>26</v>
      </c>
      <c r="I162" s="187" t="s">
        <v>26</v>
      </c>
      <c r="J162" s="323"/>
      <c r="K162" s="322"/>
      <c r="L162" s="112"/>
      <c r="M162" s="113"/>
      <c r="N162" s="106"/>
      <c r="O162" s="27"/>
      <c r="W162" s="3"/>
      <c r="X162" s="3"/>
      <c r="Y162" s="3"/>
      <c r="Z162" s="3"/>
      <c r="AA162" s="3"/>
    </row>
    <row r="163" spans="1:27" s="4" customFormat="1" ht="45" customHeight="1">
      <c r="A163" s="1070"/>
      <c r="B163" s="1072"/>
      <c r="C163" s="1098"/>
      <c r="D163" s="318"/>
      <c r="E163" s="144"/>
      <c r="F163" s="825">
        <v>46412</v>
      </c>
      <c r="G163" s="112" t="s">
        <v>33</v>
      </c>
      <c r="H163" s="112">
        <v>0.66666666666666663</v>
      </c>
      <c r="I163" s="112">
        <v>0.85416666666666663</v>
      </c>
      <c r="J163" s="824" t="s">
        <v>143</v>
      </c>
      <c r="K163" s="995" t="s">
        <v>260</v>
      </c>
      <c r="L163" s="112">
        <f>IF(H163="–",,I163-H163)</f>
        <v>0.1875</v>
      </c>
      <c r="M163" s="113">
        <v>0.6875</v>
      </c>
      <c r="N163" s="106" t="s">
        <v>261</v>
      </c>
      <c r="O163" s="27"/>
      <c r="W163" s="3"/>
      <c r="X163" s="3"/>
      <c r="Y163" s="3"/>
      <c r="Z163" s="3"/>
      <c r="AA163" s="3"/>
    </row>
    <row r="164" spans="1:27" s="4" customFormat="1" ht="45" customHeight="1">
      <c r="A164" s="1070"/>
      <c r="B164" s="1072"/>
      <c r="C164" s="1115"/>
      <c r="D164" s="1045"/>
      <c r="E164" s="1045"/>
      <c r="F164" s="1044">
        <v>46413</v>
      </c>
      <c r="G164" s="1037" t="s">
        <v>59</v>
      </c>
      <c r="H164" s="1038">
        <v>0.66666666666666663</v>
      </c>
      <c r="I164" s="1038" t="s">
        <v>106</v>
      </c>
      <c r="J164" s="824" t="s">
        <v>143</v>
      </c>
      <c r="K164" s="1039" t="s">
        <v>262</v>
      </c>
      <c r="L164" s="112">
        <f>IF(H164="–",,I164-H164)</f>
        <v>0.16666666666666674</v>
      </c>
      <c r="M164" s="113">
        <v>0.85416666666666663</v>
      </c>
      <c r="N164" s="1040" t="s">
        <v>263</v>
      </c>
      <c r="O164" s="27"/>
      <c r="W164" s="3"/>
      <c r="X164" s="3"/>
      <c r="Y164" s="3"/>
      <c r="Z164" s="3"/>
      <c r="AA164" s="3"/>
    </row>
    <row r="165" spans="1:27" s="4" customFormat="1" ht="45" customHeight="1" thickBot="1">
      <c r="A165" s="1070"/>
      <c r="B165" s="1072"/>
      <c r="C165" s="1098"/>
      <c r="D165" s="822"/>
      <c r="E165" s="1041"/>
      <c r="F165" s="1042">
        <f>F164+1</f>
        <v>46414</v>
      </c>
      <c r="G165" s="1043" t="s">
        <v>64</v>
      </c>
      <c r="H165" s="1046"/>
      <c r="I165" s="1046"/>
      <c r="J165" s="1047" t="s">
        <v>30</v>
      </c>
      <c r="K165" s="1047" t="s">
        <v>31</v>
      </c>
      <c r="L165" s="1046"/>
      <c r="M165" s="1046"/>
      <c r="N165" s="1046"/>
      <c r="O165" s="27"/>
      <c r="W165" s="3"/>
      <c r="X165" s="3"/>
      <c r="Y165" s="3"/>
      <c r="Z165" s="3"/>
      <c r="AA165" s="3"/>
    </row>
    <row r="166" spans="1:27" s="4" customFormat="1" ht="45" customHeight="1" thickBot="1">
      <c r="A166" s="1070"/>
      <c r="B166" s="1072"/>
      <c r="C166" s="1098"/>
      <c r="D166" s="1029" t="s">
        <v>264</v>
      </c>
      <c r="E166" s="1015" t="s">
        <v>257</v>
      </c>
      <c r="F166" s="1020">
        <f>F165+1</f>
        <v>46415</v>
      </c>
      <c r="G166" s="1021" t="s">
        <v>38</v>
      </c>
      <c r="H166" s="1022">
        <v>0.625</v>
      </c>
      <c r="I166" s="1023">
        <v>0.79166666666666663</v>
      </c>
      <c r="J166" s="1024" t="s">
        <v>143</v>
      </c>
      <c r="K166" s="1025" t="s">
        <v>258</v>
      </c>
      <c r="L166" s="1026">
        <f>IF(H166="–",,I166-H166)</f>
        <v>0.16666666666666663</v>
      </c>
      <c r="M166" s="1027">
        <v>0.33333333333333331</v>
      </c>
      <c r="N166" s="1028" t="s">
        <v>265</v>
      </c>
      <c r="O166" s="27"/>
      <c r="W166" s="3"/>
      <c r="X166" s="3"/>
      <c r="Y166" s="3"/>
      <c r="Z166" s="3"/>
      <c r="AA166" s="3"/>
    </row>
    <row r="167" spans="1:27" s="4" customFormat="1" ht="45" customHeight="1">
      <c r="A167" s="1070"/>
      <c r="B167" s="1072"/>
      <c r="C167" s="1098"/>
      <c r="D167" s="1062"/>
      <c r="E167" s="207"/>
      <c r="F167" s="1030">
        <v>46416</v>
      </c>
      <c r="G167" s="1031" t="s">
        <v>53</v>
      </c>
      <c r="H167" s="1032">
        <v>0.66666666666666663</v>
      </c>
      <c r="I167" s="1032" t="s">
        <v>106</v>
      </c>
      <c r="J167" s="1033" t="s">
        <v>143</v>
      </c>
      <c r="K167" s="1034" t="s">
        <v>266</v>
      </c>
      <c r="L167" s="1035">
        <f>IF(H167="–",,I167-H167)</f>
        <v>0.16666666666666674</v>
      </c>
      <c r="M167" s="1036">
        <f>L167</f>
        <v>0.16666666666666674</v>
      </c>
      <c r="N167" s="1031" t="s">
        <v>267</v>
      </c>
      <c r="O167" s="27"/>
      <c r="W167" s="3"/>
      <c r="X167" s="3"/>
      <c r="Y167" s="3"/>
      <c r="Z167" s="3"/>
      <c r="AA167" s="3"/>
    </row>
    <row r="168" spans="1:27" s="4" customFormat="1" ht="45" customHeight="1">
      <c r="A168" s="1070"/>
      <c r="B168" s="1072"/>
      <c r="C168" s="1098"/>
      <c r="D168" s="1062"/>
      <c r="E168" s="207"/>
      <c r="F168" s="1006">
        <v>46417</v>
      </c>
      <c r="G168" s="1007" t="str">
        <f t="shared" si="24"/>
        <v>S</v>
      </c>
      <c r="H168" s="233" t="s">
        <v>26</v>
      </c>
      <c r="I168" s="234" t="s">
        <v>26</v>
      </c>
      <c r="J168" s="1009"/>
      <c r="K168" s="1019"/>
      <c r="L168" s="237"/>
      <c r="M168" s="238"/>
      <c r="N168" s="200"/>
      <c r="O168" s="27"/>
      <c r="W168" s="3"/>
      <c r="X168" s="3"/>
      <c r="Y168" s="3"/>
      <c r="Z168" s="3"/>
      <c r="AA168" s="3"/>
    </row>
    <row r="169" spans="1:27" s="4" customFormat="1" ht="45" customHeight="1">
      <c r="A169" s="1070"/>
      <c r="B169" s="1072"/>
      <c r="C169" s="1098"/>
      <c r="D169" s="1062" t="s">
        <v>268</v>
      </c>
      <c r="E169" s="235" t="s">
        <v>269</v>
      </c>
      <c r="F169" s="170">
        <f t="shared" si="29"/>
        <v>46418</v>
      </c>
      <c r="G169" s="210" t="str">
        <f t="shared" si="24"/>
        <v>D</v>
      </c>
      <c r="H169" s="233" t="s">
        <v>26</v>
      </c>
      <c r="I169" s="234" t="s">
        <v>26</v>
      </c>
      <c r="J169" s="276"/>
      <c r="K169" s="213"/>
      <c r="L169" s="229"/>
      <c r="M169" s="230"/>
      <c r="N169" s="212"/>
      <c r="O169" s="82"/>
      <c r="W169" s="3"/>
      <c r="X169" s="3"/>
      <c r="Y169" s="3"/>
      <c r="Z169" s="3"/>
      <c r="AA169" s="3"/>
    </row>
    <row r="170" spans="1:27" s="4" customFormat="1" ht="45" customHeight="1">
      <c r="A170" s="1070"/>
      <c r="B170" s="1072"/>
      <c r="C170" s="1098"/>
      <c r="D170" s="1062" t="s">
        <v>270</v>
      </c>
      <c r="E170" s="207"/>
      <c r="F170" s="201">
        <v>46419</v>
      </c>
      <c r="G170" s="204" t="s">
        <v>33</v>
      </c>
      <c r="H170" s="202">
        <v>0.66666666666666663</v>
      </c>
      <c r="I170" s="211">
        <v>0.83333333333333337</v>
      </c>
      <c r="J170" s="203" t="s">
        <v>143</v>
      </c>
      <c r="K170" s="228" t="s">
        <v>271</v>
      </c>
      <c r="L170" s="229">
        <f t="shared" ref="L170" si="30">IF(H170="–",,I170-H170)</f>
        <v>0.16666666666666674</v>
      </c>
      <c r="M170" s="230">
        <v>0.33333333333333331</v>
      </c>
      <c r="N170" s="203" t="s">
        <v>272</v>
      </c>
      <c r="O170" s="82"/>
      <c r="W170" s="3"/>
      <c r="X170" s="3"/>
      <c r="Y170" s="3"/>
      <c r="Z170" s="3"/>
      <c r="AA170" s="3"/>
    </row>
    <row r="171" spans="1:27" s="4" customFormat="1" ht="45" customHeight="1">
      <c r="A171" s="1070"/>
      <c r="B171" s="1072"/>
      <c r="C171" s="1095">
        <v>19</v>
      </c>
      <c r="D171" s="1063"/>
      <c r="E171" s="371"/>
      <c r="F171" s="201">
        <v>46420</v>
      </c>
      <c r="G171" s="201" t="s">
        <v>59</v>
      </c>
      <c r="H171" s="199">
        <v>0.66666666666666663</v>
      </c>
      <c r="I171" s="199">
        <v>0.83333333333333337</v>
      </c>
      <c r="J171" s="200" t="s">
        <v>143</v>
      </c>
      <c r="K171" s="1019" t="s">
        <v>273</v>
      </c>
      <c r="L171" s="237">
        <f t="shared" ref="L171" si="31">IF(H171="–",,I171-H171)</f>
        <v>0.16666666666666674</v>
      </c>
      <c r="M171" s="238">
        <v>0.5</v>
      </c>
      <c r="N171" s="200" t="s">
        <v>274</v>
      </c>
      <c r="O171" s="27"/>
      <c r="W171" s="3"/>
      <c r="X171" s="3"/>
      <c r="Y171" s="3"/>
      <c r="Z171" s="3"/>
      <c r="AA171" s="3"/>
    </row>
    <row r="172" spans="1:27" s="4" customFormat="1" ht="45" customHeight="1">
      <c r="A172" s="1070"/>
      <c r="B172" s="1072"/>
      <c r="C172" s="1125"/>
      <c r="D172" s="1065"/>
      <c r="E172" s="1065"/>
      <c r="F172" s="205">
        <f>F171+1</f>
        <v>46421</v>
      </c>
      <c r="G172" s="206" t="s">
        <v>64</v>
      </c>
      <c r="H172" s="202">
        <v>0.66666666666666663</v>
      </c>
      <c r="I172" s="202">
        <v>0.83333333333333337</v>
      </c>
      <c r="J172" s="203" t="s">
        <v>143</v>
      </c>
      <c r="K172" s="228" t="s">
        <v>275</v>
      </c>
      <c r="L172" s="229">
        <f>IF(H172="–",,I172-H172)</f>
        <v>0.16666666666666674</v>
      </c>
      <c r="M172" s="230">
        <v>0.66666666666666663</v>
      </c>
      <c r="N172" s="209" t="s">
        <v>276</v>
      </c>
      <c r="O172" s="83"/>
      <c r="W172" s="3"/>
      <c r="X172" s="3"/>
      <c r="Y172" s="3"/>
      <c r="Z172" s="3"/>
      <c r="AA172" s="3"/>
    </row>
    <row r="173" spans="1:27" s="4" customFormat="1" ht="45" customHeight="1">
      <c r="A173" s="1070"/>
      <c r="B173" s="1072"/>
      <c r="C173" s="1095"/>
      <c r="D173" s="1058"/>
      <c r="E173" s="1058"/>
      <c r="F173" s="1048">
        <v>46422</v>
      </c>
      <c r="G173" s="1049" t="s">
        <v>38</v>
      </c>
      <c r="H173" s="202">
        <v>0.66666666666666663</v>
      </c>
      <c r="I173" s="202">
        <v>0.83333333333333337</v>
      </c>
      <c r="J173" s="203" t="s">
        <v>143</v>
      </c>
      <c r="K173" s="228" t="s">
        <v>277</v>
      </c>
      <c r="L173" s="229">
        <f>IF(H173="–",,I173-H173)</f>
        <v>0.16666666666666674</v>
      </c>
      <c r="M173" s="230">
        <v>0.83333333333333337</v>
      </c>
      <c r="N173" s="203" t="s">
        <v>278</v>
      </c>
      <c r="O173" s="27"/>
      <c r="W173" s="3"/>
      <c r="X173" s="3"/>
      <c r="Y173" s="3"/>
      <c r="Z173" s="3"/>
      <c r="AA173" s="3"/>
    </row>
    <row r="174" spans="1:27" s="4" customFormat="1" ht="45" customHeight="1">
      <c r="A174" s="1070"/>
      <c r="B174" s="1072"/>
      <c r="C174" s="1095"/>
      <c r="D174" s="1060"/>
      <c r="E174" s="1059"/>
      <c r="F174" s="1067">
        <v>46423</v>
      </c>
      <c r="G174" s="1068" t="s">
        <v>53</v>
      </c>
      <c r="H174" s="202">
        <v>0.66666666666666663</v>
      </c>
      <c r="I174" s="202">
        <v>0.83333333333333337</v>
      </c>
      <c r="J174" s="203" t="s">
        <v>143</v>
      </c>
      <c r="K174" s="208" t="s">
        <v>279</v>
      </c>
      <c r="L174" s="229">
        <v>0.16666666666666666</v>
      </c>
      <c r="M174" s="230">
        <v>1</v>
      </c>
      <c r="N174" s="203" t="s">
        <v>280</v>
      </c>
      <c r="O174" s="27"/>
      <c r="W174" s="3"/>
      <c r="X174" s="3"/>
      <c r="Y174" s="3"/>
      <c r="Z174" s="3"/>
      <c r="AA174" s="3"/>
    </row>
    <row r="175" spans="1:27" s="4" customFormat="1" ht="45" customHeight="1">
      <c r="A175" s="1070"/>
      <c r="B175" s="1072"/>
      <c r="C175" s="1095"/>
      <c r="D175" s="1058"/>
      <c r="E175" s="1060"/>
      <c r="F175" s="1006">
        <v>46424</v>
      </c>
      <c r="G175" s="1007" t="s">
        <v>56</v>
      </c>
      <c r="H175" s="1008" t="s">
        <v>26</v>
      </c>
      <c r="I175" s="234" t="s">
        <v>26</v>
      </c>
      <c r="J175" s="1009"/>
      <c r="K175" s="1066"/>
      <c r="L175" s="1066"/>
      <c r="M175" s="1066"/>
      <c r="N175" s="1066"/>
      <c r="O175" s="16"/>
      <c r="P175" s="80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s="4" customFormat="1" ht="45" customHeight="1" thickBot="1">
      <c r="A176" s="1070"/>
      <c r="B176" s="1072"/>
      <c r="C176" s="1095"/>
      <c r="D176" s="1064"/>
      <c r="E176" s="1061"/>
      <c r="F176" s="828">
        <v>46425</v>
      </c>
      <c r="G176" s="829" t="s">
        <v>57</v>
      </c>
      <c r="H176" s="830" t="s">
        <v>26</v>
      </c>
      <c r="I176" s="831" t="s">
        <v>26</v>
      </c>
      <c r="J176" s="276"/>
      <c r="K176" s="1057"/>
      <c r="L176" s="1057"/>
      <c r="M176" s="1057"/>
      <c r="N176" s="1057"/>
      <c r="O176" s="16"/>
      <c r="P176" s="80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</sheetData>
  <mergeCells count="31">
    <mergeCell ref="C171:C176"/>
    <mergeCell ref="C160:C170"/>
    <mergeCell ref="C153:C159"/>
    <mergeCell ref="C145:C152"/>
    <mergeCell ref="D31:D33"/>
    <mergeCell ref="E31:E33"/>
    <mergeCell ref="A110:A141"/>
    <mergeCell ref="C110:C118"/>
    <mergeCell ref="C119:C127"/>
    <mergeCell ref="C128:C134"/>
    <mergeCell ref="B110:B141"/>
    <mergeCell ref="C135:C141"/>
    <mergeCell ref="C86:C90"/>
    <mergeCell ref="C91:C93"/>
    <mergeCell ref="A49:A90"/>
    <mergeCell ref="A145:A176"/>
    <mergeCell ref="B145:B176"/>
    <mergeCell ref="C2:C6"/>
    <mergeCell ref="A3:A47"/>
    <mergeCell ref="C7:C16"/>
    <mergeCell ref="C17:C27"/>
    <mergeCell ref="C31:C36"/>
    <mergeCell ref="C37:C41"/>
    <mergeCell ref="B47:B109"/>
    <mergeCell ref="C42:C45"/>
    <mergeCell ref="C46:C51"/>
    <mergeCell ref="C52:C57"/>
    <mergeCell ref="C58:C71"/>
    <mergeCell ref="C94:C99"/>
    <mergeCell ref="C100:C109"/>
    <mergeCell ref="B3:B46"/>
  </mergeCells>
  <conditionalFormatting sqref="F1 F21:F37 F110:F117 F119:F127 F130:F141 F153:F173 F175:F176 F7:F8 F146:F150 F14:F15 F49:F50 F56:F78 F85:F88">
    <cfRule type="cellIs" dxfId="90" priority="108" operator="lessThan">
      <formula>TODAY()</formula>
    </cfRule>
  </conditionalFormatting>
  <conditionalFormatting sqref="F5">
    <cfRule type="cellIs" dxfId="89" priority="101" operator="lessThan">
      <formula>TODAY()</formula>
    </cfRule>
  </conditionalFormatting>
  <conditionalFormatting sqref="F14 F49:F50 F56:F64 F70:F72 F74 F86:F87 F150 F161 F163:F164">
    <cfRule type="expression" dxfId="88" priority="77">
      <formula>H14="–"</formula>
    </cfRule>
  </conditionalFormatting>
  <conditionalFormatting sqref="F15 F137:F138">
    <cfRule type="expression" dxfId="87" priority="58">
      <formula>H16="–"</formula>
    </cfRule>
  </conditionalFormatting>
  <conditionalFormatting sqref="F26">
    <cfRule type="expression" dxfId="86" priority="218">
      <formula>H24="–"</formula>
    </cfRule>
  </conditionalFormatting>
  <conditionalFormatting sqref="F28">
    <cfRule type="expression" dxfId="85" priority="186">
      <formula>H55="–"</formula>
    </cfRule>
  </conditionalFormatting>
  <conditionalFormatting sqref="F35:F36">
    <cfRule type="expression" dxfId="84" priority="241">
      <formula>H32="–"</formula>
    </cfRule>
  </conditionalFormatting>
  <conditionalFormatting sqref="F37">
    <cfRule type="expression" dxfId="83" priority="290">
      <formula>H31="–"</formula>
    </cfRule>
  </conditionalFormatting>
  <conditionalFormatting sqref="F40:F41">
    <cfRule type="expression" dxfId="82" priority="293">
      <formula>H33="–"</formula>
    </cfRule>
    <cfRule type="cellIs" dxfId="81" priority="294" operator="lessThan">
      <formula>TODAY()</formula>
    </cfRule>
  </conditionalFormatting>
  <conditionalFormatting sqref="F42:F43 F81:F82 F89:F90">
    <cfRule type="cellIs" dxfId="80" priority="35" operator="lessThan">
      <formula>TODAY()</formula>
    </cfRule>
  </conditionalFormatting>
  <conditionalFormatting sqref="F42:F43 F82 F89:F90">
    <cfRule type="expression" dxfId="79" priority="33">
      <formula>H42="–"</formula>
    </cfRule>
  </conditionalFormatting>
  <conditionalFormatting sqref="F45">
    <cfRule type="cellIs" dxfId="78" priority="334" operator="lessThan">
      <formula>TODAY()</formula>
    </cfRule>
  </conditionalFormatting>
  <conditionalFormatting sqref="F46">
    <cfRule type="cellIs" dxfId="77" priority="336" operator="lessThan">
      <formula>TODAY()</formula>
    </cfRule>
    <cfRule type="expression" dxfId="76" priority="335">
      <formula>H25="–"</formula>
    </cfRule>
  </conditionalFormatting>
  <conditionalFormatting sqref="F47:F48 F109">
    <cfRule type="expression" dxfId="75" priority="130">
      <formula>H44="–"</formula>
    </cfRule>
    <cfRule type="cellIs" dxfId="74" priority="131" operator="lessThan">
      <formula>TODAY()</formula>
    </cfRule>
  </conditionalFormatting>
  <conditionalFormatting sqref="F51">
    <cfRule type="expression" dxfId="73" priority="298">
      <formula>H47="–"</formula>
    </cfRule>
    <cfRule type="cellIs" dxfId="72" priority="299" operator="lessThan">
      <formula>TODAY()</formula>
    </cfRule>
  </conditionalFormatting>
  <conditionalFormatting sqref="F52:F55">
    <cfRule type="cellIs" dxfId="71" priority="116" operator="lessThan">
      <formula>TODAY()</formula>
    </cfRule>
    <cfRule type="expression" dxfId="70" priority="115">
      <formula>H51="–"</formula>
    </cfRule>
  </conditionalFormatting>
  <conditionalFormatting sqref="F65">
    <cfRule type="cellIs" dxfId="69" priority="163" operator="lessThan">
      <formula>TODAY()</formula>
    </cfRule>
  </conditionalFormatting>
  <conditionalFormatting sqref="F66:F68 F123:F125">
    <cfRule type="expression" dxfId="68" priority="153">
      <formula>H65="–"</formula>
    </cfRule>
  </conditionalFormatting>
  <conditionalFormatting sqref="F73">
    <cfRule type="expression" dxfId="67" priority="375">
      <formula>H72="–"</formula>
    </cfRule>
  </conditionalFormatting>
  <conditionalFormatting sqref="F75">
    <cfRule type="cellIs" dxfId="66" priority="383" operator="lessThan">
      <formula>TODAY()</formula>
    </cfRule>
    <cfRule type="expression" dxfId="65" priority="382">
      <formula>H90="–"</formula>
    </cfRule>
  </conditionalFormatting>
  <conditionalFormatting sqref="F76">
    <cfRule type="expression" dxfId="64" priority="423">
      <formula>H73="–"</formula>
    </cfRule>
  </conditionalFormatting>
  <conditionalFormatting sqref="F77:F78 F80">
    <cfRule type="cellIs" dxfId="63" priority="16" operator="lessThan">
      <formula>TODAY()</formula>
    </cfRule>
    <cfRule type="expression" dxfId="62" priority="15">
      <formula>H77="–"</formula>
    </cfRule>
  </conditionalFormatting>
  <conditionalFormatting sqref="F79">
    <cfRule type="cellIs" dxfId="61" priority="10" operator="lessThan">
      <formula>TODAY()</formula>
    </cfRule>
  </conditionalFormatting>
  <conditionalFormatting sqref="F83 F91:F92">
    <cfRule type="cellIs" dxfId="60" priority="426" operator="lessThan">
      <formula>TODAY()</formula>
    </cfRule>
    <cfRule type="expression" dxfId="59" priority="425">
      <formula>H73="–"</formula>
    </cfRule>
  </conditionalFormatting>
  <conditionalFormatting sqref="F84">
    <cfRule type="cellIs" dxfId="58" priority="4" operator="lessThan">
      <formula>TODAY()</formula>
    </cfRule>
    <cfRule type="expression" dxfId="57" priority="3">
      <formula>H84="–"</formula>
    </cfRule>
  </conditionalFormatting>
  <conditionalFormatting sqref="F85">
    <cfRule type="expression" dxfId="56" priority="6">
      <formula>H62="–"</formula>
    </cfRule>
  </conditionalFormatting>
  <conditionalFormatting sqref="F93:F94">
    <cfRule type="expression" dxfId="55" priority="168">
      <formula>#REF!="–"</formula>
    </cfRule>
    <cfRule type="cellIs" dxfId="54" priority="169" operator="lessThan">
      <formula>TODAY()</formula>
    </cfRule>
  </conditionalFormatting>
  <conditionalFormatting sqref="F95:F108">
    <cfRule type="cellIs" dxfId="53" priority="125" operator="lessThan">
      <formula>TODAY()</formula>
    </cfRule>
    <cfRule type="expression" dxfId="52" priority="124">
      <formula>H93="–"</formula>
    </cfRule>
  </conditionalFormatting>
  <conditionalFormatting sqref="F122 F127:G127 G73 G82:G83 G85">
    <cfRule type="expression" dxfId="51" priority="321">
      <formula>#REF!="–"</formula>
    </cfRule>
  </conditionalFormatting>
  <conditionalFormatting sqref="F126 F165 F170:F172">
    <cfRule type="expression" dxfId="50" priority="331">
      <formula>H128="–"</formula>
    </cfRule>
  </conditionalFormatting>
  <conditionalFormatting sqref="F126:F127">
    <cfRule type="expression" dxfId="49" priority="24">
      <formula>H126="–"</formula>
    </cfRule>
  </conditionalFormatting>
  <conditionalFormatting sqref="F139">
    <cfRule type="expression" dxfId="48" priority="240">
      <formula>#REF!="–"</formula>
    </cfRule>
  </conditionalFormatting>
  <conditionalFormatting sqref="F146 F160">
    <cfRule type="expression" dxfId="47" priority="330">
      <formula>H149="–"</formula>
    </cfRule>
  </conditionalFormatting>
  <conditionalFormatting sqref="F152">
    <cfRule type="cellIs" dxfId="46" priority="21" operator="lessThan">
      <formula>TODAY()</formula>
    </cfRule>
  </conditionalFormatting>
  <conditionalFormatting sqref="F152:F159 F1 F21:F23 F27 F110:F117 F119:F121 F131:F136 F140:F141 F168 F175:F176">
    <cfRule type="expression" dxfId="45" priority="105">
      <formula>H1="–"</formula>
    </cfRule>
  </conditionalFormatting>
  <conditionalFormatting sqref="F173">
    <cfRule type="expression" dxfId="44" priority="429">
      <formula>H166="–"</formula>
    </cfRule>
  </conditionalFormatting>
  <conditionalFormatting sqref="F5:G5 F7:G8 F24:G26 F28:G34 F130:G132 F146:G148 F150:G150 F167:G167 F169:G169">
    <cfRule type="expression" dxfId="43" priority="100">
      <formula>#REF!="–"</formula>
    </cfRule>
  </conditionalFormatting>
  <conditionalFormatting sqref="F8:G8">
    <cfRule type="expression" dxfId="42" priority="244">
      <formula>#REF!="–"</formula>
    </cfRule>
  </conditionalFormatting>
  <conditionalFormatting sqref="F45:G45">
    <cfRule type="expression" dxfId="41" priority="333">
      <formula>#REF!="–"</formula>
    </cfRule>
  </conditionalFormatting>
  <conditionalFormatting sqref="F65:G65 G91:G92">
    <cfRule type="expression" dxfId="40" priority="143">
      <formula>#REF!="–"</formula>
    </cfRule>
  </conditionalFormatting>
  <conditionalFormatting sqref="F69:G69 F75 G76:G78 F81 F163">
    <cfRule type="expression" dxfId="39" priority="18">
      <formula>#REF!="–"</formula>
    </cfRule>
  </conditionalFormatting>
  <conditionalFormatting sqref="F79:G79">
    <cfRule type="expression" dxfId="38" priority="9">
      <formula>#REF!="–"</formula>
    </cfRule>
  </conditionalFormatting>
  <conditionalFormatting sqref="F88:G88">
    <cfRule type="expression" dxfId="37" priority="141">
      <formula>#REF!="–"</formula>
    </cfRule>
  </conditionalFormatting>
  <conditionalFormatting sqref="F149:G149">
    <cfRule type="expression" dxfId="36" priority="190">
      <formula>#REF!="–"</formula>
    </cfRule>
  </conditionalFormatting>
  <conditionalFormatting sqref="F162:G162 F164:G164">
    <cfRule type="expression" dxfId="35" priority="36">
      <formula>#REF!="–"</formula>
    </cfRule>
  </conditionalFormatting>
  <conditionalFormatting sqref="F166:G166">
    <cfRule type="expression" dxfId="34" priority="428">
      <formula>#REF!="–"</formula>
    </cfRule>
  </conditionalFormatting>
  <conditionalFormatting sqref="G1:G2 G12:G14 G16:G23 G27 G49:G50 G56:G64 G70:G72 G74 G77:G78 G80 G86:G87 G89:G90 G94:G106 G110:G117 G119:G127 G131:G136 G139:G141 G150 G152:G159 G161 G164 G168 G175:G176">
    <cfRule type="expression" dxfId="33" priority="104">
      <formula>H1="–"</formula>
    </cfRule>
  </conditionalFormatting>
  <conditionalFormatting sqref="G3:G4 G20">
    <cfRule type="expression" dxfId="32" priority="246">
      <formula>#REF!="–"</formula>
    </cfRule>
  </conditionalFormatting>
  <conditionalFormatting sqref="G6 G35:G36 G47:G48">
    <cfRule type="expression" dxfId="31" priority="132">
      <formula>H3="–"</formula>
    </cfRule>
  </conditionalFormatting>
  <conditionalFormatting sqref="G10:G11 G52:G55 G66:G68">
    <cfRule type="expression" dxfId="30" priority="117">
      <formula>H9="–"</formula>
    </cfRule>
  </conditionalFormatting>
  <conditionalFormatting sqref="G15 G137">
    <cfRule type="expression" dxfId="29" priority="173">
      <formula>H16="–"</formula>
    </cfRule>
  </conditionalFormatting>
  <conditionalFormatting sqref="G26">
    <cfRule type="expression" dxfId="28" priority="187">
      <formula>H55="–"</formula>
    </cfRule>
  </conditionalFormatting>
  <conditionalFormatting sqref="G37">
    <cfRule type="expression" dxfId="27" priority="295">
      <formula>H31="–"</formula>
    </cfRule>
  </conditionalFormatting>
  <conditionalFormatting sqref="G41 G173">
    <cfRule type="expression" dxfId="26" priority="297">
      <formula>H34="–"</formula>
    </cfRule>
  </conditionalFormatting>
  <conditionalFormatting sqref="G42:G43">
    <cfRule type="expression" dxfId="25" priority="34">
      <formula>H42="–"</formula>
    </cfRule>
  </conditionalFormatting>
  <conditionalFormatting sqref="G46">
    <cfRule type="expression" dxfId="24" priority="338">
      <formula>H25="–"</formula>
    </cfRule>
  </conditionalFormatting>
  <conditionalFormatting sqref="G51">
    <cfRule type="expression" dxfId="23" priority="306">
      <formula>H47="–"</formula>
    </cfRule>
  </conditionalFormatting>
  <conditionalFormatting sqref="G73">
    <cfRule type="expression" dxfId="22" priority="388">
      <formula>H90="–"</formula>
    </cfRule>
  </conditionalFormatting>
  <conditionalFormatting sqref="G75 G93">
    <cfRule type="expression" dxfId="21" priority="25">
      <formula>H73="–"</formula>
    </cfRule>
  </conditionalFormatting>
  <conditionalFormatting sqref="G81">
    <cfRule type="expression" dxfId="20" priority="424">
      <formula>H73="–"</formula>
    </cfRule>
  </conditionalFormatting>
  <conditionalFormatting sqref="G83">
    <cfRule type="expression" dxfId="19" priority="412">
      <formula>H75="–"</formula>
    </cfRule>
  </conditionalFormatting>
  <conditionalFormatting sqref="G84">
    <cfRule type="expression" dxfId="18" priority="5">
      <formula>H84="–"</formula>
    </cfRule>
  </conditionalFormatting>
  <conditionalFormatting sqref="G126 G165 G170:G172">
    <cfRule type="expression" dxfId="17" priority="332">
      <formula>H128="–"</formula>
    </cfRule>
  </conditionalFormatting>
  <conditionalFormatting sqref="G146 G160">
    <cfRule type="expression" dxfId="16" priority="60">
      <formula>H149="–"</formula>
    </cfRule>
  </conditionalFormatting>
  <conditionalFormatting sqref="H1:H5 H7:H47 H49:H75 H77:H117 H119:H141 H146:H164">
    <cfRule type="cellIs" dxfId="15" priority="47" operator="equal">
      <formula>"–"</formula>
    </cfRule>
  </conditionalFormatting>
  <conditionalFormatting sqref="H166:H176">
    <cfRule type="cellIs" dxfId="14" priority="2" operator="equal">
      <formula>"–"</formula>
    </cfRule>
  </conditionalFormatting>
  <conditionalFormatting sqref="I1:I5 I7:I47 I49:I75 I77:I117 I119:I141 I146:I164">
    <cfRule type="cellIs" dxfId="13" priority="46" operator="equal">
      <formula>"–"</formula>
    </cfRule>
  </conditionalFormatting>
  <conditionalFormatting sqref="I166:I176">
    <cfRule type="cellIs" dxfId="12" priority="1" operator="equal">
      <formula>"–"</formula>
    </cfRule>
  </conditionalFormatting>
  <conditionalFormatting sqref="K24:K25">
    <cfRule type="expression" dxfId="11" priority="111" stopIfTrue="1">
      <formula>IF(#REF!="NO LECTIVO",1)</formula>
    </cfRule>
  </conditionalFormatting>
  <conditionalFormatting sqref="K30">
    <cfRule type="expression" dxfId="10" priority="17" stopIfTrue="1">
      <formula>IF(#REF!="NO LECTIVO",1)</formula>
    </cfRule>
  </conditionalFormatting>
  <conditionalFormatting sqref="N14">
    <cfRule type="expression" dxfId="9" priority="266" stopIfTrue="1">
      <formula>IF(P7="NO LECTIVO",1)</formula>
    </cfRule>
  </conditionalFormatting>
  <conditionalFormatting sqref="N16">
    <cfRule type="expression" dxfId="8" priority="256" stopIfTrue="1">
      <formula>IF(P6="NO LECTIVO",1)</formula>
    </cfRule>
    <cfRule type="expression" dxfId="7" priority="103" stopIfTrue="1">
      <formula>IF(#REF!="NO LECTIVO",1)</formula>
    </cfRule>
  </conditionalFormatting>
  <conditionalFormatting sqref="N20">
    <cfRule type="expression" dxfId="6" priority="281" stopIfTrue="1">
      <formula>IF(P23="NO LECTIVO",1)</formula>
    </cfRule>
  </conditionalFormatting>
  <conditionalFormatting sqref="N13:O13 O14:O15">
    <cfRule type="expression" dxfId="5" priority="110" stopIfTrue="1">
      <formula>IF(P5="NO LECTIVO",1)</formula>
    </cfRule>
  </conditionalFormatting>
  <pageMargins left="0.7" right="0.7" top="0.75" bottom="0.75" header="0.3" footer="0.3"/>
  <pageSetup paperSize="9" scale="3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9DC35-5B09-4048-AE47-035CB4C5CCB0}">
  <dimension ref="D1:N11"/>
  <sheetViews>
    <sheetView workbookViewId="0">
      <selection activeCell="D1" sqref="D1:N11"/>
    </sheetView>
  </sheetViews>
  <sheetFormatPr defaultColWidth="8.7109375" defaultRowHeight="15"/>
  <cols>
    <col min="4" max="4" width="41" customWidth="1"/>
    <col min="5" max="5" width="21.85546875" customWidth="1"/>
    <col min="6" max="6" width="19.42578125" customWidth="1"/>
    <col min="10" max="10" width="36.85546875" customWidth="1"/>
    <col min="11" max="11" width="56.140625" customWidth="1"/>
    <col min="14" max="14" width="47.42578125" customWidth="1"/>
  </cols>
  <sheetData>
    <row r="1" spans="4:14" ht="15.75">
      <c r="D1" s="21"/>
      <c r="E1" s="21"/>
      <c r="F1" s="22">
        <f>Full1!F62+1</f>
        <v>46347</v>
      </c>
      <c r="G1" s="23" t="str">
        <f t="shared" ref="G1:G11" si="0">IF(WEEKDAY(F1)=2,"L",IF(WEEKDAY(F1)=3,"M",IF(WEEKDAY(F1)=4,"X",IF(WEEKDAY(F1)=5,"J",IF(WEEKDAY(F1)=6,"V",IF(WEEKDAY(F1)=7,"S","D"))))))</f>
        <v>S</v>
      </c>
      <c r="H1" s="20" t="s">
        <v>26</v>
      </c>
      <c r="I1" s="20" t="s">
        <v>26</v>
      </c>
      <c r="J1" s="32"/>
      <c r="K1" s="33"/>
      <c r="L1" s="34"/>
      <c r="M1" s="35"/>
      <c r="N1" s="33"/>
    </row>
    <row r="2" spans="4:14" ht="15.75">
      <c r="D2" s="21"/>
      <c r="E2" s="21"/>
      <c r="F2" s="22">
        <f>F1+1</f>
        <v>46348</v>
      </c>
      <c r="G2" s="23" t="str">
        <f t="shared" si="0"/>
        <v>D</v>
      </c>
      <c r="H2" s="20" t="s">
        <v>26</v>
      </c>
      <c r="I2" s="20" t="s">
        <v>26</v>
      </c>
      <c r="J2" s="32"/>
      <c r="K2" s="33"/>
      <c r="L2" s="34"/>
      <c r="M2" s="35"/>
      <c r="N2" s="33"/>
    </row>
    <row r="3" spans="4:14" ht="51.75">
      <c r="D3" s="21"/>
      <c r="E3" s="21"/>
      <c r="F3" s="17">
        <v>45621</v>
      </c>
      <c r="G3" s="12" t="str">
        <f t="shared" si="0"/>
        <v>L</v>
      </c>
      <c r="H3" s="14" t="s">
        <v>75</v>
      </c>
      <c r="I3" s="14">
        <v>0.79166666666666663</v>
      </c>
      <c r="J3" s="36" t="s">
        <v>281</v>
      </c>
      <c r="K3" s="37" t="s">
        <v>152</v>
      </c>
      <c r="L3" s="24">
        <f>IF(H3="–",,I3-H3)</f>
        <v>0.125</v>
      </c>
      <c r="M3" s="38">
        <v>0.125</v>
      </c>
      <c r="N3" s="39" t="s">
        <v>282</v>
      </c>
    </row>
    <row r="4" spans="4:14" ht="39">
      <c r="D4" s="21"/>
      <c r="E4" s="21"/>
      <c r="F4" s="17">
        <f t="shared" ref="F4:F11" si="1">F3+1</f>
        <v>45622</v>
      </c>
      <c r="G4" s="12" t="str">
        <f t="shared" si="0"/>
        <v>M</v>
      </c>
      <c r="H4" s="14" t="s">
        <v>75</v>
      </c>
      <c r="I4" s="14">
        <v>0.77083333333333337</v>
      </c>
      <c r="J4" s="36" t="s">
        <v>281</v>
      </c>
      <c r="K4" s="13" t="s">
        <v>283</v>
      </c>
      <c r="L4" s="14">
        <f>IF(H4="–",,I4-H4)</f>
        <v>0.10416666666666674</v>
      </c>
      <c r="M4" s="40">
        <f>L4+M3</f>
        <v>0.22916666666666674</v>
      </c>
      <c r="N4" s="41" t="s">
        <v>138</v>
      </c>
    </row>
    <row r="5" spans="4:14" ht="30.75">
      <c r="D5" s="21" t="s">
        <v>139</v>
      </c>
      <c r="E5" s="21"/>
      <c r="F5" s="42">
        <f t="shared" si="1"/>
        <v>45623</v>
      </c>
      <c r="G5" s="43" t="str">
        <f t="shared" si="0"/>
        <v>X</v>
      </c>
      <c r="H5" s="44" t="s">
        <v>75</v>
      </c>
      <c r="I5" s="44">
        <v>0.79166666666666663</v>
      </c>
      <c r="J5" s="36" t="s">
        <v>281</v>
      </c>
      <c r="K5" s="45" t="s">
        <v>152</v>
      </c>
      <c r="L5" s="46">
        <v>0.125</v>
      </c>
      <c r="M5" s="47">
        <v>0.35416666666666669</v>
      </c>
      <c r="N5" s="48" t="s">
        <v>140</v>
      </c>
    </row>
    <row r="6" spans="4:14" ht="30">
      <c r="D6" s="21" t="s">
        <v>284</v>
      </c>
      <c r="E6" s="21" t="s">
        <v>285</v>
      </c>
      <c r="F6" s="49">
        <f t="shared" si="1"/>
        <v>45624</v>
      </c>
      <c r="G6" s="50" t="str">
        <f t="shared" si="0"/>
        <v>J</v>
      </c>
      <c r="H6" s="34">
        <v>0.66666666666666663</v>
      </c>
      <c r="I6" s="34">
        <v>0.75</v>
      </c>
      <c r="J6" s="36" t="s">
        <v>281</v>
      </c>
      <c r="K6" s="11" t="s">
        <v>144</v>
      </c>
      <c r="L6" s="15">
        <v>8.3333333333333329E-2</v>
      </c>
      <c r="M6" s="40">
        <f>L6+M5</f>
        <v>0.4375</v>
      </c>
      <c r="N6" s="51" t="s">
        <v>145</v>
      </c>
    </row>
    <row r="7" spans="4:14" ht="75">
      <c r="D7" s="21"/>
      <c r="E7" s="21"/>
      <c r="F7" s="17">
        <f t="shared" si="1"/>
        <v>45625</v>
      </c>
      <c r="G7" s="12" t="str">
        <f t="shared" si="0"/>
        <v>V</v>
      </c>
      <c r="H7" s="14" t="s">
        <v>75</v>
      </c>
      <c r="I7" s="14">
        <v>0.79166666666666663</v>
      </c>
      <c r="J7" s="36" t="s">
        <v>281</v>
      </c>
      <c r="K7" s="52" t="s">
        <v>286</v>
      </c>
      <c r="L7" s="18">
        <v>0.125</v>
      </c>
      <c r="M7" s="53">
        <f>L7+M6</f>
        <v>0.5625</v>
      </c>
      <c r="N7" s="19" t="s">
        <v>287</v>
      </c>
    </row>
    <row r="8" spans="4:14" ht="15.75">
      <c r="D8" s="21"/>
      <c r="E8" s="21"/>
      <c r="F8" s="54">
        <f t="shared" si="1"/>
        <v>45626</v>
      </c>
      <c r="G8" s="55" t="str">
        <f t="shared" si="0"/>
        <v>S</v>
      </c>
      <c r="H8" s="56"/>
      <c r="I8" s="57"/>
      <c r="J8" s="58"/>
      <c r="K8" s="58"/>
      <c r="L8" s="58"/>
      <c r="M8" s="59"/>
      <c r="N8" s="58"/>
    </row>
    <row r="9" spans="4:14" ht="15.75">
      <c r="D9" s="21"/>
      <c r="E9" s="21"/>
      <c r="F9" s="60">
        <f t="shared" si="1"/>
        <v>45627</v>
      </c>
      <c r="G9" s="61" t="str">
        <f t="shared" si="0"/>
        <v>D</v>
      </c>
      <c r="H9" s="62"/>
      <c r="I9" s="62"/>
      <c r="J9" s="58"/>
      <c r="K9" s="58"/>
      <c r="L9" s="58"/>
      <c r="M9" s="59"/>
      <c r="N9" s="58"/>
    </row>
    <row r="10" spans="4:14" ht="30">
      <c r="D10" s="21"/>
      <c r="E10" s="21"/>
      <c r="F10" s="63">
        <f t="shared" si="1"/>
        <v>45628</v>
      </c>
      <c r="G10" s="64" t="str">
        <f t="shared" si="0"/>
        <v>L</v>
      </c>
      <c r="H10" s="14">
        <v>0.70833333333333337</v>
      </c>
      <c r="I10" s="14">
        <v>0.79166666666666663</v>
      </c>
      <c r="J10" s="36" t="s">
        <v>281</v>
      </c>
      <c r="K10" s="65" t="s">
        <v>144</v>
      </c>
      <c r="L10" s="24">
        <f>IF(H10="–",,I10-H10)</f>
        <v>8.3333333333333259E-2</v>
      </c>
      <c r="M10" s="66">
        <f>L10+M7</f>
        <v>0.64583333333333326</v>
      </c>
      <c r="N10" s="67" t="s">
        <v>148</v>
      </c>
    </row>
    <row r="11" spans="4:14" ht="45.75" thickBot="1">
      <c r="D11" s="68"/>
      <c r="E11" s="69"/>
      <c r="F11" s="70">
        <f t="shared" si="1"/>
        <v>45629</v>
      </c>
      <c r="G11" s="71" t="str">
        <f t="shared" si="0"/>
        <v>M</v>
      </c>
      <c r="H11" s="72" t="s">
        <v>75</v>
      </c>
      <c r="I11" s="72">
        <v>0.79166666666666663</v>
      </c>
      <c r="J11" s="73" t="s">
        <v>281</v>
      </c>
      <c r="K11" s="74" t="s">
        <v>152</v>
      </c>
      <c r="L11" s="72">
        <f>IF(H11="–",,I11-H11)</f>
        <v>0.125</v>
      </c>
      <c r="M11" s="75">
        <f>L11+M10</f>
        <v>0.77083333333333326</v>
      </c>
      <c r="N11" s="76" t="s">
        <v>288</v>
      </c>
    </row>
  </sheetData>
  <conditionalFormatting sqref="F1:F11">
    <cfRule type="expression" dxfId="4" priority="2">
      <formula>H1="–"</formula>
    </cfRule>
    <cfRule type="cellIs" dxfId="3" priority="5" operator="lessThan">
      <formula>TODAY()</formula>
    </cfRule>
  </conditionalFormatting>
  <conditionalFormatting sqref="G1:G11">
    <cfRule type="expression" dxfId="2" priority="1">
      <formula>H1="–"</formula>
    </cfRule>
  </conditionalFormatting>
  <conditionalFormatting sqref="H1:H11">
    <cfRule type="cellIs" dxfId="1" priority="4" operator="equal">
      <formula>"–"</formula>
    </cfRule>
  </conditionalFormatting>
  <conditionalFormatting sqref="I1:I11">
    <cfRule type="cellIs" dxfId="0" priority="3" operator="equal">
      <formula>"–"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23BDC6BCD434CB9296C0BDA8D776C" ma:contentTypeVersion="15" ma:contentTypeDescription="Crea un document nou" ma:contentTypeScope="" ma:versionID="4a6d74ffdb106786e5ffff668b084887">
  <xsd:schema xmlns:xsd="http://www.w3.org/2001/XMLSchema" xmlns:xs="http://www.w3.org/2001/XMLSchema" xmlns:p="http://schemas.microsoft.com/office/2006/metadata/properties" xmlns:ns2="8e55dddb-a391-4aa3-9a99-16530576b00d" xmlns:ns3="c0001be1-8b0b-4b8f-bf63-ce25f37e72e0" targetNamespace="http://schemas.microsoft.com/office/2006/metadata/properties" ma:root="true" ma:fieldsID="0aafa6b43bbffef7dcd59c629ed5efba" ns2:_="" ns3:_="">
    <xsd:import namespace="8e55dddb-a391-4aa3-9a99-16530576b00d"/>
    <xsd:import namespace="c0001be1-8b0b-4b8f-bf63-ce25f37e72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5dddb-a391-4aa3-9a99-16530576b0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es de la imatge" ma:readOnly="false" ma:fieldId="{5cf76f15-5ced-4ddc-b409-7134ff3c332f}" ma:taxonomyMulti="true" ma:sspId="34c01127-bdf0-454e-9077-a20ba63b60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01be1-8b0b-4b8f-bf63-ce25f37e72e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4e55f19-bf27-4432-b473-f5227635df15}" ma:internalName="TaxCatchAll" ma:showField="CatchAllData" ma:web="c0001be1-8b0b-4b8f-bf63-ce25f37e72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55dddb-a391-4aa3-9a99-16530576b00d">
      <Terms xmlns="http://schemas.microsoft.com/office/infopath/2007/PartnerControls"/>
    </lcf76f155ced4ddcb4097134ff3c332f>
    <TaxCatchAll xmlns="c0001be1-8b0b-4b8f-bf63-ce25f37e72e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320FA2-C3C0-4084-8ADA-0B587BD41CC4}"/>
</file>

<file path=customXml/itemProps2.xml><?xml version="1.0" encoding="utf-8"?>
<ds:datastoreItem xmlns:ds="http://schemas.openxmlformats.org/officeDocument/2006/customXml" ds:itemID="{7F323A81-0FBC-4FC4-B447-6DE1DD2D4B53}"/>
</file>

<file path=customXml/itemProps3.xml><?xml version="1.0" encoding="utf-8"?>
<ds:datastoreItem xmlns:ds="http://schemas.openxmlformats.org/officeDocument/2006/customXml" ds:itemID="{58AA8373-649A-4A3E-8A5E-669B34B79B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Vicente Bernabeu Aguilar</dc:creator>
  <cp:keywords/>
  <dc:description/>
  <cp:lastModifiedBy/>
  <cp:revision/>
  <dcterms:created xsi:type="dcterms:W3CDTF">2024-05-29T12:07:34Z</dcterms:created>
  <dcterms:modified xsi:type="dcterms:W3CDTF">2026-10-06T13:58:21Z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0x010100FAC23BDC6BCD434CB9296C0BDA8D776C</vt:lpwstr>
  </property>
  <property fmtid="{D5CDD505-2E9C-101B-9397-08002B2CF9AE}" pid="3" name="MediaServiceImageTags">
    <vt:lpwstr/>
  </property>
</Properties>
</file>